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45" tabRatio="776" activeTab="0"/>
  </bookViews>
  <sheets>
    <sheet name="Cтолы и тумбы" sheetId="1" r:id="rId1"/>
    <sheet name="Аксессуары" sheetId="2" r:id="rId2"/>
    <sheet name="Шкафы и двери " sheetId="3" r:id="rId3"/>
    <sheet name="Комплектации шкафов" sheetId="4" r:id="rId4"/>
    <sheet name="Комплектации шкафов с ящиками" sheetId="5" r:id="rId5"/>
    <sheet name="Компоновки ассортимента" sheetId="6" r:id="rId6"/>
    <sheet name="Таблица" sheetId="7" r:id="rId7"/>
  </sheets>
  <definedNames>
    <definedName name="_xlnm.Print_Area" localSheetId="0">'Cтолы и тумбы'!$B$1:$Q$35</definedName>
    <definedName name="_xlnm.Print_Area" localSheetId="1">'Аксессуары'!$B$1:$Q$34</definedName>
    <definedName name="_xlnm.Print_Area" localSheetId="5">'Компоновки ассортимента'!$B$1:$O$71</definedName>
    <definedName name="_xlnm.Print_Area" localSheetId="2">'Шкафы и двери '!$B$1:$Q$28</definedName>
  </definedNames>
  <calcPr fullCalcOnLoad="1" fullPrecision="0"/>
</workbook>
</file>

<file path=xl/sharedStrings.xml><?xml version="1.0" encoding="utf-8"?>
<sst xmlns="http://schemas.openxmlformats.org/spreadsheetml/2006/main" count="830" uniqueCount="365">
  <si>
    <t>Стол переговорный</t>
  </si>
  <si>
    <t>Наименование</t>
  </si>
  <si>
    <t>Артикул</t>
  </si>
  <si>
    <t xml:space="preserve"> </t>
  </si>
  <si>
    <t>Ящик для стекла</t>
  </si>
  <si>
    <t>Комбинации элементов</t>
  </si>
  <si>
    <t>Комбинация №1</t>
  </si>
  <si>
    <t>Комбинация №2</t>
  </si>
  <si>
    <t>Комбинация №3</t>
  </si>
  <si>
    <t>Наименование/артикул</t>
  </si>
  <si>
    <t>Цена с учётом коэффициента наценки и скидки</t>
  </si>
  <si>
    <t>Описание</t>
  </si>
  <si>
    <t>Объем (м.куб.)</t>
  </si>
  <si>
    <t xml:space="preserve">Вес (кг)              </t>
  </si>
  <si>
    <t>Столы письменные</t>
  </si>
  <si>
    <t>Экраны</t>
  </si>
  <si>
    <t>СП-1</t>
  </si>
  <si>
    <t>СП-2</t>
  </si>
  <si>
    <t>СП-3</t>
  </si>
  <si>
    <t>СП-4</t>
  </si>
  <si>
    <t>900х720х755</t>
  </si>
  <si>
    <t>1200х720х755</t>
  </si>
  <si>
    <t>1400х720х755</t>
  </si>
  <si>
    <t>1600х720х755</t>
  </si>
  <si>
    <t>СП-1.1</t>
  </si>
  <si>
    <t>СП-2.1</t>
  </si>
  <si>
    <t>СП-3.1</t>
  </si>
  <si>
    <t>900х600х755</t>
  </si>
  <si>
    <t>1200х600х755</t>
  </si>
  <si>
    <t>1400х600х755</t>
  </si>
  <si>
    <t>СА-1 (Л/Пр)</t>
  </si>
  <si>
    <t>СА-2 (Л/Пр)</t>
  </si>
  <si>
    <t>СА-3 (Л/Пр)</t>
  </si>
  <si>
    <t>СА-4 (Л/Пр)</t>
  </si>
  <si>
    <t>1600х900х755</t>
  </si>
  <si>
    <t>1400х900х755</t>
  </si>
  <si>
    <t>1400х1200х755</t>
  </si>
  <si>
    <t>1600х1200х755</t>
  </si>
  <si>
    <t>Стол приставной</t>
  </si>
  <si>
    <t>ПС-1</t>
  </si>
  <si>
    <t>900х500х650</t>
  </si>
  <si>
    <t>Стол компьютерный</t>
  </si>
  <si>
    <t>СК-1</t>
  </si>
  <si>
    <t>Стол круглый</t>
  </si>
  <si>
    <t>ПРГ-1</t>
  </si>
  <si>
    <t>D -1100х755</t>
  </si>
  <si>
    <t>ПРГ-2</t>
  </si>
  <si>
    <t>1800х900х755</t>
  </si>
  <si>
    <t>Тумбы подкатные</t>
  </si>
  <si>
    <t>ТМ-3</t>
  </si>
  <si>
    <t>ТМ-4</t>
  </si>
  <si>
    <t>412х450х556</t>
  </si>
  <si>
    <t>412х450х708</t>
  </si>
  <si>
    <t>Тумбы приставные</t>
  </si>
  <si>
    <t>ТП-4</t>
  </si>
  <si>
    <t>ТП-4.1</t>
  </si>
  <si>
    <t>ТП-4.2</t>
  </si>
  <si>
    <t>412х450х755</t>
  </si>
  <si>
    <t>412х600х755</t>
  </si>
  <si>
    <t>412х720х755</t>
  </si>
  <si>
    <t>ПР-6</t>
  </si>
  <si>
    <t>ПР-7</t>
  </si>
  <si>
    <t>ПР-9</t>
  </si>
  <si>
    <t>Приставки</t>
  </si>
  <si>
    <t>ПР-3</t>
  </si>
  <si>
    <t>720х720х22</t>
  </si>
  <si>
    <t>1200х600х22</t>
  </si>
  <si>
    <t>1460х730х22</t>
  </si>
  <si>
    <t>Надставки на стол</t>
  </si>
  <si>
    <t>НС-1</t>
  </si>
  <si>
    <t>НС-2</t>
  </si>
  <si>
    <t>НС-3</t>
  </si>
  <si>
    <t>НС-4</t>
  </si>
  <si>
    <t>900х300х400</t>
  </si>
  <si>
    <t>1200х300х400</t>
  </si>
  <si>
    <t>1400х300х400</t>
  </si>
  <si>
    <t>1600х300х400</t>
  </si>
  <si>
    <t>ЭКР-1</t>
  </si>
  <si>
    <t>ЭКР-2</t>
  </si>
  <si>
    <t>ЭКР-3</t>
  </si>
  <si>
    <t>ЭКР-4</t>
  </si>
  <si>
    <t xml:space="preserve">Опора </t>
  </si>
  <si>
    <t>Полка навесная</t>
  </si>
  <si>
    <t>ПНС-1</t>
  </si>
  <si>
    <t>770х280х683</t>
  </si>
  <si>
    <t>Подставка под монитор</t>
  </si>
  <si>
    <t>Подставка под системный блок</t>
  </si>
  <si>
    <t>Полка под клавиатуру</t>
  </si>
  <si>
    <t>ПМ-1</t>
  </si>
  <si>
    <t>СБ-1</t>
  </si>
  <si>
    <t>Y-401</t>
  </si>
  <si>
    <t>550х550х100</t>
  </si>
  <si>
    <t>536х352х78</t>
  </si>
  <si>
    <t>Гардеробы</t>
  </si>
  <si>
    <t>ГБ-2</t>
  </si>
  <si>
    <t>ГБ-3</t>
  </si>
  <si>
    <t>550х365х1975</t>
  </si>
  <si>
    <t>770х580х1975</t>
  </si>
  <si>
    <t>СТ-1</t>
  </si>
  <si>
    <t>СТ-3</t>
  </si>
  <si>
    <t>СТ-2</t>
  </si>
  <si>
    <t>770х365х823</t>
  </si>
  <si>
    <t>770х365х1200</t>
  </si>
  <si>
    <t>770х365х1975</t>
  </si>
  <si>
    <t>УС-3</t>
  </si>
  <si>
    <t>УС-2</t>
  </si>
  <si>
    <t>УС-1</t>
  </si>
  <si>
    <t>СУ-3</t>
  </si>
  <si>
    <t>СУ-2</t>
  </si>
  <si>
    <t>СУ-1</t>
  </si>
  <si>
    <t>365х365х823</t>
  </si>
  <si>
    <t>365х365х1200</t>
  </si>
  <si>
    <t>365х365х1975</t>
  </si>
  <si>
    <t>Тумба для оргтехники</t>
  </si>
  <si>
    <t>ТМ-1</t>
  </si>
  <si>
    <t>770х600х680</t>
  </si>
  <si>
    <t>Полка под клавиатуру сделана из пластика в цвете серый и черный.</t>
  </si>
  <si>
    <t>Стеллажи</t>
  </si>
  <si>
    <t>Двери для стеллажей</t>
  </si>
  <si>
    <t>С-3</t>
  </si>
  <si>
    <t>С-2</t>
  </si>
  <si>
    <t>362х4х766</t>
  </si>
  <si>
    <t>362х4х1150</t>
  </si>
  <si>
    <t>СА-1 Л/Пр</t>
  </si>
  <si>
    <t xml:space="preserve"> СА-2 Л/Пр</t>
  </si>
  <si>
    <t>СА-3 Л/Пр</t>
  </si>
  <si>
    <t xml:space="preserve"> СА-4 Л/Пр</t>
  </si>
  <si>
    <t>Опора</t>
  </si>
  <si>
    <t>Y 401</t>
  </si>
  <si>
    <t>ГБ-1</t>
  </si>
  <si>
    <t>СТ-1.1</t>
  </si>
  <si>
    <t>СТ-1.2</t>
  </si>
  <si>
    <t>СТ-1.3</t>
  </si>
  <si>
    <t>СТ-1.4</t>
  </si>
  <si>
    <t>СТ-1.5</t>
  </si>
  <si>
    <t>СТ-1.6</t>
  </si>
  <si>
    <t>СТ-1.7</t>
  </si>
  <si>
    <t>СТ-1.8</t>
  </si>
  <si>
    <t>СТ-1.9</t>
  </si>
  <si>
    <t>СТ-1.10</t>
  </si>
  <si>
    <t>СУ-1.1 Л/Пр</t>
  </si>
  <si>
    <t>СУ-1.2 Л/Пр</t>
  </si>
  <si>
    <t>СУ-1.3 Л/Пр</t>
  </si>
  <si>
    <t>СУ-1.4 Л/Пр</t>
  </si>
  <si>
    <t>СУ-1.5 Л/Пр</t>
  </si>
  <si>
    <t>СУ-1.6 Л/Пр</t>
  </si>
  <si>
    <t>СУ-1.7 Л/Пр</t>
  </si>
  <si>
    <t>СУ-1.8 Л/Пр</t>
  </si>
  <si>
    <t>СУ-1.9 Л/Пр</t>
  </si>
  <si>
    <t>СТ-2.1</t>
  </si>
  <si>
    <t>СТ-2.2</t>
  </si>
  <si>
    <t>СТ-2.3</t>
  </si>
  <si>
    <t>СТ-2.4</t>
  </si>
  <si>
    <t xml:space="preserve">СУ-2 </t>
  </si>
  <si>
    <t>СУ-2.1 Л/Пр</t>
  </si>
  <si>
    <t>СУ-2.2 Л/Пр</t>
  </si>
  <si>
    <t>СУ-2.3 Л/Пр</t>
  </si>
  <si>
    <t>СУ-2.4 Л/Пр</t>
  </si>
  <si>
    <t>СТ-3.1</t>
  </si>
  <si>
    <t>СТ-3.2</t>
  </si>
  <si>
    <t>СУ-3.1 Л/Пр</t>
  </si>
  <si>
    <t>СУ-3.2 Л/Пр</t>
  </si>
  <si>
    <t>ТП-4К</t>
  </si>
  <si>
    <t>ТП-4К1</t>
  </si>
  <si>
    <t>ТМ-1К</t>
  </si>
  <si>
    <t>ГБ-1К</t>
  </si>
  <si>
    <t>ГБ-2К</t>
  </si>
  <si>
    <t>ДГ-1</t>
  </si>
  <si>
    <t>Д-1 Л/Пр</t>
  </si>
  <si>
    <t>Д-2 Л/Пр</t>
  </si>
  <si>
    <t>Д-3 Л/Пр</t>
  </si>
  <si>
    <t>Стекло</t>
  </si>
  <si>
    <t xml:space="preserve">С-2 </t>
  </si>
  <si>
    <t xml:space="preserve">С-3 </t>
  </si>
  <si>
    <t>Фурнитура для С-2, С-3</t>
  </si>
  <si>
    <t>KF Imago</t>
  </si>
  <si>
    <t>ДТМ-1</t>
  </si>
  <si>
    <t>Т-1</t>
  </si>
  <si>
    <t>Т-2</t>
  </si>
  <si>
    <t>Т-4</t>
  </si>
  <si>
    <t>Дверь стеклянная</t>
  </si>
  <si>
    <t>Комплект фурнитуры для стеклянной двери, цвет хром.</t>
  </si>
  <si>
    <t>Стеллажи угловые</t>
  </si>
  <si>
    <t>Ящики для стеклянных дверей</t>
  </si>
  <si>
    <t>2С2</t>
  </si>
  <si>
    <t>Стекло тонированое бронза, толщиной 4 мм.</t>
  </si>
  <si>
    <t>Из ЛДСП толщиной 18мм., кромка ПВХ толщиной 0,8 мм. Ручка скоба, металлическая, цвет серебро.</t>
  </si>
  <si>
    <t>Верхний, нижний щит из ЛДСП толщиной 22 мм., кромка ПВХ 2 мм. Бока из ЛДСП т. 18 мм., кромка ПВХ 2 мм. Полки из ЛДСП 18 мм., кромка ПВХ 0,4 мм.</t>
  </si>
  <si>
    <t>Верхний, нижний щит из ЛДСП толщиной 22 мм., кромка ПВХ 2 мм. Бока из ЛДСП т. 18 мм., кромка ПВХ 2 мм. Полки из ЛДСП 18 мм., кромка ПВХ 2 мм.</t>
  </si>
  <si>
    <t>Экраны из ЛДСП толщиной 18 мм., с кромкой ABS толщиной 2 мм., комплектуется уголками для крепления к столешнице при помощи уголков металлических.</t>
  </si>
  <si>
    <t xml:space="preserve">Столешница выполнена из ЛДСП  22 мм., с кромкой ПВХ 2 мм. Опоры из ЛДСП 18 мм. с кромкой ПВХ 2 мм., и комплектуются регулируемыми опорами. </t>
  </si>
  <si>
    <t>Столешница выполнена из ЛДСП  22 мм., с кромкой ПВХ 2 мм. Опоры из ЛДСП 18 мм. с кромкой ПВХ 2 мм., и комплектуется выдвижной полкой и регулируемыми опорами.</t>
  </si>
  <si>
    <t>Верхний и нижний щит ЛДСП 22 мм., кромка ПВХ 2 мм. Фасад из ЛДСП 18 мм., кромка ПВХ 0,4 мм. Ручка скоба, металлическая, цвет серебро.</t>
  </si>
  <si>
    <t>Ящик - тара из ЛДСП, для перевозки стеклянных дверей</t>
  </si>
  <si>
    <t>к/м, в/м</t>
  </si>
  <si>
    <t>Стол рабочий СА-2Л</t>
  </si>
  <si>
    <t>Тумба приставная ТП-4</t>
  </si>
  <si>
    <t xml:space="preserve">Стол письменный </t>
  </si>
  <si>
    <t xml:space="preserve">Стол криволинейный </t>
  </si>
  <si>
    <t xml:space="preserve">Стол приставной </t>
  </si>
  <si>
    <t>Топ для ТП-4.1</t>
  </si>
  <si>
    <t>Топ для ТП-4.2</t>
  </si>
  <si>
    <t xml:space="preserve">Топ для ТП-4 </t>
  </si>
  <si>
    <t xml:space="preserve">Двери для ТМ-1 </t>
  </si>
  <si>
    <t xml:space="preserve">Дверь </t>
  </si>
  <si>
    <t>Дверь гардероба ГБ-1</t>
  </si>
  <si>
    <t xml:space="preserve">Каркас гардероба ГБ-2 </t>
  </si>
  <si>
    <t xml:space="preserve">Каркас гардероба ГБ-1 </t>
  </si>
  <si>
    <t>Каркас тумбы ТМ-1</t>
  </si>
  <si>
    <t xml:space="preserve">Каркас тумбы ТП-4 </t>
  </si>
  <si>
    <t xml:space="preserve">Каркас тумб ТП-4.1 и ТП-4.2 </t>
  </si>
  <si>
    <t xml:space="preserve">Стеллаж угловой </t>
  </si>
  <si>
    <t xml:space="preserve">Шкаф </t>
  </si>
  <si>
    <t>Стеллаж</t>
  </si>
  <si>
    <t xml:space="preserve">Стеллаж </t>
  </si>
  <si>
    <t>Шкаф</t>
  </si>
  <si>
    <t>Гардероб</t>
  </si>
  <si>
    <t xml:space="preserve">Гардероб </t>
  </si>
  <si>
    <t xml:space="preserve">Стол компьютерный </t>
  </si>
  <si>
    <t>Стол письменный</t>
  </si>
  <si>
    <t xml:space="preserve">Стол круглый </t>
  </si>
  <si>
    <t xml:space="preserve">Стол переговорный </t>
  </si>
  <si>
    <t>Тумба подкатная 3 ящ.</t>
  </si>
  <si>
    <t xml:space="preserve">Тумба подкатная 4 ящ. </t>
  </si>
  <si>
    <t xml:space="preserve">Тумба приставная </t>
  </si>
  <si>
    <t>Тумба приставная</t>
  </si>
  <si>
    <t xml:space="preserve">Приставка </t>
  </si>
  <si>
    <t xml:space="preserve">Надставка на стол </t>
  </si>
  <si>
    <t xml:space="preserve">Полка навесная </t>
  </si>
  <si>
    <t xml:space="preserve">Подставка под СБ </t>
  </si>
  <si>
    <t xml:space="preserve">Экран </t>
  </si>
  <si>
    <t>Двери:</t>
  </si>
  <si>
    <t>Д-3</t>
  </si>
  <si>
    <t>дверь низкая</t>
  </si>
  <si>
    <t>стекло низкое</t>
  </si>
  <si>
    <t>Д-2</t>
  </si>
  <si>
    <t>дверь средняя</t>
  </si>
  <si>
    <t>стекло среднее</t>
  </si>
  <si>
    <t>Д-1</t>
  </si>
  <si>
    <t>дверь высокая</t>
  </si>
  <si>
    <t>Шкафы широкие</t>
  </si>
  <si>
    <t>Название</t>
  </si>
  <si>
    <t>Состоит</t>
  </si>
  <si>
    <t>кол.</t>
  </si>
  <si>
    <t>Дверь</t>
  </si>
  <si>
    <t>Стекло+фурнитура</t>
  </si>
  <si>
    <t>Д-3 Пр</t>
  </si>
  <si>
    <t>Д-3 Л</t>
  </si>
  <si>
    <t>Д-2 Пр</t>
  </si>
  <si>
    <t>Д-2 Л</t>
  </si>
  <si>
    <t>Д-1 Пр</t>
  </si>
  <si>
    <t>Д-1 Л</t>
  </si>
  <si>
    <t>Артикуль</t>
  </si>
  <si>
    <t>каркас</t>
  </si>
  <si>
    <t>топ</t>
  </si>
  <si>
    <t>Тумбы для оргтехники</t>
  </si>
  <si>
    <t>двери</t>
  </si>
  <si>
    <t>топ к тумбе</t>
  </si>
  <si>
    <t>Тумба для оргтехники (груша/орех)</t>
  </si>
  <si>
    <t>Тумба для оргтехники (Клен/венге/мет)</t>
  </si>
  <si>
    <t>Т-3</t>
  </si>
  <si>
    <t>дверь</t>
  </si>
  <si>
    <t>Д-1Л</t>
  </si>
  <si>
    <t>1</t>
  </si>
  <si>
    <t>Д-1Пр</t>
  </si>
  <si>
    <t>Шкафы узкие  комплектуются  левыми или правыми деревянными дверьми.                                                                                                                                                                                                                                                      К стеклянным дверям это не относится.</t>
  </si>
  <si>
    <t>Гардероб ГБ-1</t>
  </si>
  <si>
    <t>Стеллаж СТ-1.2</t>
  </si>
  <si>
    <t>Стеллаж СУ-1.5 Пр.</t>
  </si>
  <si>
    <t>Стол рабочий СП-3</t>
  </si>
  <si>
    <t>Стеллаж угловой УС-1</t>
  </si>
  <si>
    <t>Стеллаж узкий СУ-1.4 Л</t>
  </si>
  <si>
    <t>Стеллаж узкий СУ-1.4 Пр</t>
  </si>
  <si>
    <t>Стеллаж СТ-1.5</t>
  </si>
  <si>
    <t>Стол рабочий СП-2</t>
  </si>
  <si>
    <t>Тумба мобильная ТМ-3</t>
  </si>
  <si>
    <t>Полка под к/в Y-401</t>
  </si>
  <si>
    <t>Стеллаж СТ-2.1</t>
  </si>
  <si>
    <t>Стеллаж угловой УС-2</t>
  </si>
  <si>
    <t>Общая сумма:</t>
  </si>
  <si>
    <t>Из ЛДСП 18 мм, кромкой ПВХ 2мм.</t>
  </si>
  <si>
    <t>Из ЛДСП 22,18 мм, кромкой ПВХ 2мм.</t>
  </si>
  <si>
    <t>Наименование, артикул</t>
  </si>
  <si>
    <t>гр/ор/яс</t>
  </si>
  <si>
    <t>ТП-4*</t>
  </si>
  <si>
    <t>ТП-4.1*</t>
  </si>
  <si>
    <t>ТП-4.2*</t>
  </si>
  <si>
    <t>ТМ-1*</t>
  </si>
  <si>
    <t>ПР-6*</t>
  </si>
  <si>
    <t>ПР-7*</t>
  </si>
  <si>
    <t>ПР-9*</t>
  </si>
  <si>
    <t>ПР-3*</t>
  </si>
  <si>
    <t>ЭКР-1*</t>
  </si>
  <si>
    <t>ЭКР-2*</t>
  </si>
  <si>
    <t>ЭКР-3*</t>
  </si>
  <si>
    <t>ЭКР-4*</t>
  </si>
  <si>
    <t>СБ-1*</t>
  </si>
  <si>
    <t>ГБ-1 Пр*</t>
  </si>
  <si>
    <t>ГБ-2*</t>
  </si>
  <si>
    <t>Д-3 (Пр/Л)*</t>
  </si>
  <si>
    <t>Д-2 (Пр/Л)*</t>
  </si>
  <si>
    <t>Д-1 (Пр/Л)*</t>
  </si>
  <si>
    <t>Изображение</t>
  </si>
  <si>
    <t>Габаритные размеры (мм)</t>
  </si>
  <si>
    <t>Топ для тумбы ТМ-1</t>
  </si>
  <si>
    <t>1440х720х22</t>
  </si>
  <si>
    <t>600х450х18</t>
  </si>
  <si>
    <t>1200х450х18</t>
  </si>
  <si>
    <t>1400х450х18</t>
  </si>
  <si>
    <t>1600х450х18</t>
  </si>
  <si>
    <t>295х450х315</t>
  </si>
  <si>
    <t>406х365х823</t>
  </si>
  <si>
    <t>406х365х1200</t>
  </si>
  <si>
    <t>406х365х1975</t>
  </si>
  <si>
    <t>362х18х767</t>
  </si>
  <si>
    <t>362х18х1151</t>
  </si>
  <si>
    <t>362х18х1919</t>
  </si>
  <si>
    <t>ПР-11</t>
  </si>
  <si>
    <t>1200х720х22</t>
  </si>
  <si>
    <t>Приставка ПР-11</t>
  </si>
  <si>
    <t>ВТ-710.1</t>
  </si>
  <si>
    <t>63x63x715</t>
  </si>
  <si>
    <t>Металическая опора для приставок, цветAL матовый.</t>
  </si>
  <si>
    <t>Опора ВТ-710.1</t>
  </si>
  <si>
    <t>Из ЛДСП толщиной 22 мм., кромка по периметру ПВХ 2 мм. Необходимо комплектовать опорой ВТ-710.1</t>
  </si>
  <si>
    <t>Верхний и нижний щит ЛДСП 22 мм., кромка ПВХ 2 мм. Фасад из ЛДСП 18 мм., кромка ПВХ 0,4 мм. Ручка скоба, металлическая, цвет серебро. Штанга - выдвижная.</t>
  </si>
  <si>
    <t>Верхний и нижний щит ЛДСП 22 мм., кромка ПВХ 2 мм. Фасад из ЛДСП 18 мм., кромка ПВХ 0,4 мм. Ручка скоба, металлическая, цвет серебро.Штанга по ширине шкафа.</t>
  </si>
  <si>
    <t>2</t>
  </si>
  <si>
    <t>С-2+KF Imago</t>
  </si>
  <si>
    <t>С-3+KF Imago</t>
  </si>
  <si>
    <t>Верхний и нижний щит ЛДСП 22 мм., кромка ПВХ 2 мм. Фасад из ЛДСП 18 мм., кромка ПВХ 0,4 мм. Задняя стенка ХДФ. Ручка скоба, металлическая, цвет серебро. Замок на один ящик.</t>
  </si>
  <si>
    <t>Верхний и нижний щит ЛДСП 22 мм., кромка ПВХ 2 мм. Фасад из ЛДСП 18 мм., кромка ПВХ 0,4 мм. Задняя стенка ХДФ.  Ручка скоба, металлическая, цвет серебро. Замок на один ящик.</t>
  </si>
  <si>
    <t>2_В512</t>
  </si>
  <si>
    <t>945х445х35</t>
  </si>
  <si>
    <t>2_C2</t>
  </si>
  <si>
    <t xml:space="preserve">           Оперативная мебель IMAGO</t>
  </si>
  <si>
    <t>Комплектация шкафов серии  IMAGO</t>
  </si>
  <si>
    <t>Гардербы</t>
  </si>
  <si>
    <t>Цвета: Груша Ароза, Орех французский, Ясень шимо, Крем (*), Белый</t>
  </si>
  <si>
    <t>Цена (груша, орех, ясень, крем*, белый)</t>
  </si>
  <si>
    <t>Ящик для двери</t>
  </si>
  <si>
    <t>ПР-2*</t>
  </si>
  <si>
    <t>ПР-2.1*</t>
  </si>
  <si>
    <t>600х400х22</t>
  </si>
  <si>
    <t>ПР-10*</t>
  </si>
  <si>
    <t>900х450х22</t>
  </si>
  <si>
    <t>ПР-4*</t>
  </si>
  <si>
    <t>600х600х22</t>
  </si>
  <si>
    <t>ПР-2</t>
  </si>
  <si>
    <t>ПР-2.1</t>
  </si>
  <si>
    <t>ПР-4</t>
  </si>
  <si>
    <t>ПР-10</t>
  </si>
  <si>
    <t>Приставка ПР-2</t>
  </si>
  <si>
    <t>Опора ВТ-710</t>
  </si>
  <si>
    <t xml:space="preserve">СУ-2.2 </t>
  </si>
  <si>
    <t xml:space="preserve">СУ-2.4 </t>
  </si>
  <si>
    <r>
      <rPr>
        <b/>
        <i/>
        <sz val="10"/>
        <rFont val="Arial Cyr"/>
        <family val="0"/>
      </rPr>
      <t xml:space="preserve">Цвета: Клен/Металлик, Венге Магия/Метталик      </t>
    </r>
    <r>
      <rPr>
        <b/>
        <i/>
        <sz val="14"/>
        <color indexed="53"/>
        <rFont val="Arial Cyr"/>
        <family val="0"/>
      </rPr>
      <t xml:space="preserve">                   Мебель для персонала "IMAGO" </t>
    </r>
    <r>
      <rPr>
        <b/>
        <i/>
        <sz val="14"/>
        <rFont val="Arial Cyr"/>
        <family val="0"/>
      </rPr>
      <t xml:space="preserve">                               </t>
    </r>
    <r>
      <rPr>
        <b/>
        <i/>
        <sz val="10"/>
        <rFont val="Arial Cyr"/>
        <family val="0"/>
      </rPr>
      <t>Цены в рублях с  12.09.2016</t>
    </r>
  </si>
  <si>
    <t>Цена
(клен/металлик, венге магия/металлик)</t>
  </si>
  <si>
    <t>Цена (венге магия /мет., клен/мет.)</t>
  </si>
  <si>
    <t>Цена (груша, ясень, крем,  белыЙ)</t>
  </si>
  <si>
    <t>Комплектация шкафов серии  IMAGO с ящиками для стекла</t>
  </si>
  <si>
    <t>720х400х22</t>
  </si>
  <si>
    <t>200х265х10</t>
  </si>
  <si>
    <t>1220х146х40</t>
  </si>
  <si>
    <t>2С-2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</si>
</sst>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0"/>
    <numFmt numFmtId="176" formatCode="0.000"/>
    <numFmt numFmtId="177" formatCode="0.0%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3"/>
      <name val="Arial Cyr"/>
      <family val="0"/>
    </font>
    <font>
      <i/>
      <sz val="10"/>
      <name val="Arial Cyr"/>
      <family val="0"/>
    </font>
    <font>
      <b/>
      <i/>
      <sz val="16"/>
      <color indexed="53"/>
      <name val="Arial Cyr"/>
      <family val="0"/>
    </font>
    <font>
      <b/>
      <i/>
      <sz val="14"/>
      <color indexed="53"/>
      <name val="Arial Cyr"/>
      <family val="0"/>
    </font>
    <font>
      <b/>
      <i/>
      <sz val="14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i/>
      <sz val="13"/>
      <color indexed="8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  <font>
      <sz val="11"/>
      <color theme="1"/>
      <name val="Arial CYR"/>
      <family val="0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i/>
      <sz val="13"/>
      <color theme="1"/>
      <name val="Arial Cyr"/>
      <family val="0"/>
    </font>
    <font>
      <b/>
      <i/>
      <sz val="14"/>
      <color theme="9" tint="-0.24997000396251678"/>
      <name val="Arial Cyr"/>
      <family val="0"/>
    </font>
    <font>
      <b/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3" fontId="3" fillId="33" borderId="0" xfId="0" applyNumberFormat="1" applyFont="1" applyFill="1" applyBorder="1" applyAlignment="1">
      <alignment horizontal="left"/>
    </xf>
    <xf numFmtId="174" fontId="3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vertical="center"/>
    </xf>
    <xf numFmtId="0" fontId="10" fillId="33" borderId="12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59" fillId="0" borderId="14" xfId="0" applyFont="1" applyBorder="1" applyAlignment="1">
      <alignment horizontal="center" vertical="center" wrapText="1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72" fontId="16" fillId="0" borderId="17" xfId="0" applyNumberFormat="1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left" wrapText="1"/>
    </xf>
    <xf numFmtId="0" fontId="59" fillId="0" borderId="19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174" fontId="5" fillId="33" borderId="12" xfId="0" applyNumberFormat="1" applyFont="1" applyFill="1" applyBorder="1" applyAlignment="1">
      <alignment/>
    </xf>
    <xf numFmtId="174" fontId="5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2" fontId="6" fillId="34" borderId="14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34" borderId="21" xfId="0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/>
    </xf>
    <xf numFmtId="49" fontId="17" fillId="0" borderId="22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1" fontId="16" fillId="33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1" fontId="16" fillId="33" borderId="22" xfId="0" applyNumberFormat="1" applyFont="1" applyFill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1" fontId="16" fillId="33" borderId="27" xfId="0" applyNumberFormat="1" applyFont="1" applyFill="1" applyBorder="1" applyAlignment="1">
      <alignment horizontal="center" vertical="center"/>
    </xf>
    <xf numFmtId="172" fontId="17" fillId="0" borderId="28" xfId="0" applyNumberFormat="1" applyFont="1" applyFill="1" applyBorder="1" applyAlignment="1">
      <alignment horizontal="center" vertical="center"/>
    </xf>
    <xf numFmtId="172" fontId="17" fillId="0" borderId="19" xfId="0" applyNumberFormat="1" applyFont="1" applyFill="1" applyBorder="1" applyAlignment="1">
      <alignment horizontal="center" vertical="center"/>
    </xf>
    <xf numFmtId="172" fontId="17" fillId="0" borderId="29" xfId="0" applyNumberFormat="1" applyFont="1" applyFill="1" applyBorder="1" applyAlignment="1">
      <alignment horizontal="center" vertical="center"/>
    </xf>
    <xf numFmtId="172" fontId="17" fillId="0" borderId="30" xfId="0" applyNumberFormat="1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1" fontId="16" fillId="0" borderId="34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35" xfId="0" applyNumberFormat="1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top"/>
    </xf>
    <xf numFmtId="1" fontId="16" fillId="0" borderId="34" xfId="0" applyNumberFormat="1" applyFont="1" applyFill="1" applyBorder="1" applyAlignment="1">
      <alignment horizontal="center" vertical="top"/>
    </xf>
    <xf numFmtId="1" fontId="16" fillId="0" borderId="27" xfId="0" applyNumberFormat="1" applyFont="1" applyFill="1" applyBorder="1" applyAlignment="1">
      <alignment horizontal="center" vertical="top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172" fontId="17" fillId="0" borderId="21" xfId="0" applyNumberFormat="1" applyFont="1" applyFill="1" applyBorder="1" applyAlignment="1">
      <alignment horizontal="center" vertical="center"/>
    </xf>
    <xf numFmtId="172" fontId="17" fillId="0" borderId="14" xfId="0" applyNumberFormat="1" applyFont="1" applyFill="1" applyBorder="1" applyAlignment="1">
      <alignment horizontal="center" vertical="center"/>
    </xf>
    <xf numFmtId="172" fontId="17" fillId="0" borderId="36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1" fontId="16" fillId="0" borderId="38" xfId="0" applyNumberFormat="1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horizontal="center" vertical="center"/>
    </xf>
    <xf numFmtId="172" fontId="17" fillId="0" borderId="14" xfId="0" applyNumberFormat="1" applyFont="1" applyFill="1" applyBorder="1" applyAlignment="1">
      <alignment horizontal="center" vertical="top"/>
    </xf>
    <xf numFmtId="172" fontId="17" fillId="0" borderId="39" xfId="0" applyNumberFormat="1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horizontal="center" vertical="center"/>
    </xf>
    <xf numFmtId="172" fontId="17" fillId="0" borderId="40" xfId="0" applyNumberFormat="1" applyFont="1" applyFill="1" applyBorder="1" applyAlignment="1">
      <alignment horizontal="center" vertical="center"/>
    </xf>
    <xf numFmtId="172" fontId="17" fillId="0" borderId="14" xfId="0" applyNumberFormat="1" applyFont="1" applyFill="1" applyBorder="1" applyAlignment="1">
      <alignment horizontal="center"/>
    </xf>
    <xf numFmtId="172" fontId="17" fillId="0" borderId="38" xfId="0" applyNumberFormat="1" applyFont="1" applyFill="1" applyBorder="1" applyAlignment="1">
      <alignment horizontal="center" vertical="center"/>
    </xf>
    <xf numFmtId="172" fontId="17" fillId="0" borderId="14" xfId="0" applyNumberFormat="1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172" fontId="17" fillId="0" borderId="41" xfId="0" applyNumberFormat="1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172" fontId="17" fillId="0" borderId="27" xfId="0" applyNumberFormat="1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172" fontId="15" fillId="0" borderId="45" xfId="0" applyNumberFormat="1" applyFont="1" applyFill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left"/>
    </xf>
    <xf numFmtId="0" fontId="16" fillId="0" borderId="17" xfId="0" applyFont="1" applyFill="1" applyBorder="1" applyAlignment="1">
      <alignment horizontal="left" vertical="top"/>
    </xf>
    <xf numFmtId="0" fontId="16" fillId="0" borderId="17" xfId="0" applyFont="1" applyFill="1" applyBorder="1" applyAlignment="1">
      <alignment horizontal="left" wrapText="1"/>
    </xf>
    <xf numFmtId="0" fontId="15" fillId="0" borderId="45" xfId="0" applyFont="1" applyFill="1" applyBorder="1" applyAlignment="1">
      <alignment horizontal="center" vertical="center"/>
    </xf>
    <xf numFmtId="172" fontId="16" fillId="0" borderId="46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top"/>
    </xf>
    <xf numFmtId="172" fontId="16" fillId="0" borderId="46" xfId="0" applyNumberFormat="1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 wrapText="1"/>
    </xf>
    <xf numFmtId="0" fontId="16" fillId="0" borderId="47" xfId="0" applyFont="1" applyFill="1" applyBorder="1" applyAlignment="1">
      <alignment horizontal="center" wrapText="1"/>
    </xf>
    <xf numFmtId="172" fontId="15" fillId="35" borderId="45" xfId="0" applyNumberFormat="1" applyFont="1" applyFill="1" applyBorder="1" applyAlignment="1">
      <alignment horizontal="center" vertical="center" wrapText="1"/>
    </xf>
    <xf numFmtId="4" fontId="15" fillId="35" borderId="46" xfId="0" applyNumberFormat="1" applyFont="1" applyFill="1" applyBorder="1" applyAlignment="1">
      <alignment horizontal="right"/>
    </xf>
    <xf numFmtId="4" fontId="15" fillId="0" borderId="46" xfId="0" applyNumberFormat="1" applyFont="1" applyFill="1" applyBorder="1" applyAlignment="1">
      <alignment horizontal="right"/>
    </xf>
    <xf numFmtId="4" fontId="15" fillId="35" borderId="47" xfId="0" applyNumberFormat="1" applyFont="1" applyFill="1" applyBorder="1" applyAlignment="1">
      <alignment horizontal="right"/>
    </xf>
    <xf numFmtId="4" fontId="15" fillId="0" borderId="47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 vertical="center"/>
    </xf>
    <xf numFmtId="4" fontId="59" fillId="0" borderId="14" xfId="0" applyNumberFormat="1" applyFont="1" applyBorder="1" applyAlignment="1">
      <alignment horizontal="center" vertical="center" wrapText="1"/>
    </xf>
    <xf numFmtId="4" fontId="59" fillId="33" borderId="0" xfId="0" applyNumberFormat="1" applyFont="1" applyFill="1" applyBorder="1" applyAlignment="1">
      <alignment vertical="center"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" fontId="0" fillId="33" borderId="48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6" fillId="33" borderId="14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2" fontId="6" fillId="34" borderId="21" xfId="0" applyNumberFormat="1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center"/>
    </xf>
    <xf numFmtId="49" fontId="17" fillId="34" borderId="34" xfId="0" applyNumberFormat="1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>
      <alignment vertical="center"/>
    </xf>
    <xf numFmtId="4" fontId="7" fillId="33" borderId="49" xfId="0" applyNumberFormat="1" applyFont="1" applyFill="1" applyBorder="1" applyAlignment="1">
      <alignment vertical="center"/>
    </xf>
    <xf numFmtId="4" fontId="3" fillId="33" borderId="16" xfId="0" applyNumberFormat="1" applyFont="1" applyFill="1" applyBorder="1" applyAlignment="1">
      <alignment horizontal="center"/>
    </xf>
    <xf numFmtId="4" fontId="3" fillId="33" borderId="49" xfId="0" applyNumberFormat="1" applyFont="1" applyFill="1" applyBorder="1" applyAlignment="1">
      <alignment horizontal="center"/>
    </xf>
    <xf numFmtId="49" fontId="17" fillId="0" borderId="37" xfId="0" applyNumberFormat="1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34" borderId="34" xfId="0" applyNumberFormat="1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172" fontId="17" fillId="0" borderId="51" xfId="0" applyNumberFormat="1" applyFont="1" applyFill="1" applyBorder="1" applyAlignment="1">
      <alignment horizontal="center" vertical="center"/>
    </xf>
    <xf numFmtId="172" fontId="17" fillId="0" borderId="52" xfId="0" applyNumberFormat="1" applyFont="1" applyFill="1" applyBorder="1" applyAlignment="1">
      <alignment horizontal="center" vertical="center"/>
    </xf>
    <xf numFmtId="49" fontId="6" fillId="34" borderId="36" xfId="0" applyNumberFormat="1" applyFont="1" applyFill="1" applyBorder="1" applyAlignment="1">
      <alignment horizontal="center" vertical="center"/>
    </xf>
    <xf numFmtId="172" fontId="6" fillId="34" borderId="15" xfId="0" applyNumberFormat="1" applyFont="1" applyFill="1" applyBorder="1" applyAlignment="1">
      <alignment horizontal="center" vertical="center"/>
    </xf>
    <xf numFmtId="172" fontId="6" fillId="34" borderId="36" xfId="0" applyNumberFormat="1" applyFont="1" applyFill="1" applyBorder="1" applyAlignment="1">
      <alignment horizontal="center"/>
    </xf>
    <xf numFmtId="49" fontId="17" fillId="34" borderId="0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49" fontId="17" fillId="34" borderId="41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 wrapText="1"/>
    </xf>
    <xf numFmtId="49" fontId="17" fillId="34" borderId="41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52" xfId="0" applyNumberFormat="1" applyFont="1" applyFill="1" applyBorder="1" applyAlignment="1">
      <alignment horizontal="center" vertical="center"/>
    </xf>
    <xf numFmtId="49" fontId="6" fillId="34" borderId="54" xfId="0" applyNumberFormat="1" applyFont="1" applyFill="1" applyBorder="1" applyAlignment="1">
      <alignment horizontal="center" vertical="center"/>
    </xf>
    <xf numFmtId="49" fontId="6" fillId="34" borderId="55" xfId="0" applyNumberFormat="1" applyFont="1" applyFill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/>
    </xf>
    <xf numFmtId="49" fontId="17" fillId="34" borderId="53" xfId="0" applyNumberFormat="1" applyFont="1" applyFill="1" applyBorder="1" applyAlignment="1">
      <alignment horizontal="center"/>
    </xf>
    <xf numFmtId="2" fontId="17" fillId="0" borderId="14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17" fillId="0" borderId="48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/>
    </xf>
    <xf numFmtId="0" fontId="6" fillId="37" borderId="48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6" fillId="37" borderId="49" xfId="0" applyFont="1" applyFill="1" applyBorder="1" applyAlignment="1">
      <alignment horizontal="center"/>
    </xf>
    <xf numFmtId="172" fontId="17" fillId="0" borderId="19" xfId="0" applyNumberFormat="1" applyFont="1" applyFill="1" applyBorder="1" applyAlignment="1">
      <alignment horizontal="center"/>
    </xf>
    <xf numFmtId="172" fontId="17" fillId="0" borderId="31" xfId="0" applyNumberFormat="1" applyFont="1" applyFill="1" applyBorder="1" applyAlignment="1">
      <alignment horizontal="center" vertical="center"/>
    </xf>
    <xf numFmtId="1" fontId="16" fillId="0" borderId="50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vertical="center"/>
    </xf>
    <xf numFmtId="172" fontId="6" fillId="34" borderId="20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72" fontId="17" fillId="0" borderId="56" xfId="0" applyNumberFormat="1" applyFont="1" applyFill="1" applyBorder="1" applyAlignment="1">
      <alignment horizontal="center"/>
    </xf>
    <xf numFmtId="172" fontId="17" fillId="0" borderId="54" xfId="0" applyNumberFormat="1" applyFont="1" applyFill="1" applyBorder="1" applyAlignment="1">
      <alignment horizontal="center" vertical="center"/>
    </xf>
    <xf numFmtId="1" fontId="16" fillId="0" borderId="57" xfId="0" applyNumberFormat="1" applyFont="1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4" fontId="59" fillId="33" borderId="19" xfId="0" applyNumberFormat="1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9" fillId="33" borderId="56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4" fontId="17" fillId="0" borderId="56" xfId="0" applyNumberFormat="1" applyFont="1" applyFill="1" applyBorder="1" applyAlignment="1">
      <alignment horizontal="center" vertical="center"/>
    </xf>
    <xf numFmtId="4" fontId="17" fillId="0" borderId="28" xfId="0" applyNumberFormat="1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172" fontId="16" fillId="0" borderId="17" xfId="0" applyNumberFormat="1" applyFont="1" applyFill="1" applyBorder="1" applyAlignment="1">
      <alignment horizontal="left" vertical="top" wrapText="1"/>
    </xf>
    <xf numFmtId="4" fontId="6" fillId="33" borderId="48" xfId="0" applyNumberFormat="1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 wrapText="1"/>
    </xf>
    <xf numFmtId="49" fontId="6" fillId="34" borderId="36" xfId="0" applyNumberFormat="1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49" fontId="17" fillId="34" borderId="53" xfId="0" applyNumberFormat="1" applyFont="1" applyFill="1" applyBorder="1" applyAlignment="1">
      <alignment horizontal="center"/>
    </xf>
    <xf numFmtId="49" fontId="6" fillId="34" borderId="21" xfId="0" applyNumberFormat="1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49" fontId="17" fillId="34" borderId="41" xfId="0" applyNumberFormat="1" applyFont="1" applyFill="1" applyBorder="1" applyAlignment="1">
      <alignment horizontal="center" vertical="center"/>
    </xf>
    <xf numFmtId="49" fontId="17" fillId="34" borderId="34" xfId="0" applyNumberFormat="1" applyFont="1" applyFill="1" applyBorder="1" applyAlignment="1">
      <alignment horizontal="center" vertical="center"/>
    </xf>
    <xf numFmtId="49" fontId="17" fillId="34" borderId="41" xfId="0" applyNumberFormat="1" applyFont="1" applyFill="1" applyBorder="1" applyAlignment="1">
      <alignment horizontal="center"/>
    </xf>
    <xf numFmtId="0" fontId="17" fillId="34" borderId="34" xfId="0" applyFont="1" applyFill="1" applyBorder="1" applyAlignment="1">
      <alignment horizontal="center" vertical="center"/>
    </xf>
    <xf numFmtId="49" fontId="17" fillId="34" borderId="34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6" fontId="59" fillId="33" borderId="28" xfId="0" applyNumberFormat="1" applyFont="1" applyFill="1" applyBorder="1" applyAlignment="1">
      <alignment horizontal="center" vertical="center"/>
    </xf>
    <xf numFmtId="176" fontId="59" fillId="33" borderId="48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48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33" borderId="28" xfId="0" applyFont="1" applyFill="1" applyBorder="1" applyAlignment="1">
      <alignment horizontal="center" vertical="center"/>
    </xf>
    <xf numFmtId="0" fontId="59" fillId="33" borderId="48" xfId="0" applyFont="1" applyFill="1" applyBorder="1" applyAlignment="1">
      <alignment horizontal="center" vertical="center"/>
    </xf>
    <xf numFmtId="0" fontId="64" fillId="33" borderId="28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4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/>
    </xf>
    <xf numFmtId="0" fontId="0" fillId="33" borderId="2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3" xfId="0" applyFont="1" applyFill="1" applyBorder="1" applyAlignment="1">
      <alignment horizontal="right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49" xfId="0" applyFont="1" applyFill="1" applyBorder="1" applyAlignment="1">
      <alignment horizontal="center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36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176" fontId="59" fillId="33" borderId="10" xfId="0" applyNumberFormat="1" applyFont="1" applyFill="1" applyBorder="1" applyAlignment="1">
      <alignment horizontal="center" vertical="center"/>
    </xf>
    <xf numFmtId="176" fontId="59" fillId="33" borderId="16" xfId="0" applyNumberFormat="1" applyFont="1" applyFill="1" applyBorder="1" applyAlignment="1">
      <alignment horizontal="center" vertical="center"/>
    </xf>
    <xf numFmtId="0" fontId="64" fillId="0" borderId="28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176" fontId="59" fillId="33" borderId="21" xfId="0" applyNumberFormat="1" applyFont="1" applyFill="1" applyBorder="1" applyAlignment="1">
      <alignment horizontal="center" vertical="center"/>
    </xf>
    <xf numFmtId="176" fontId="59" fillId="33" borderId="2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60" fillId="33" borderId="28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60" fillId="33" borderId="48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/>
    </xf>
    <xf numFmtId="0" fontId="59" fillId="33" borderId="36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center"/>
    </xf>
    <xf numFmtId="0" fontId="61" fillId="33" borderId="48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16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176" fontId="6" fillId="33" borderId="21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49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176" fontId="6" fillId="33" borderId="28" xfId="0" applyNumberFormat="1" applyFont="1" applyFill="1" applyBorder="1" applyAlignment="1">
      <alignment horizontal="center" vertical="center"/>
    </xf>
    <xf numFmtId="176" fontId="6" fillId="33" borderId="48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59" fillId="33" borderId="28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48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center" vertical="center"/>
    </xf>
    <xf numFmtId="4" fontId="6" fillId="33" borderId="4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4" fontId="6" fillId="33" borderId="0" xfId="0" applyNumberFormat="1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center" vertical="center"/>
    </xf>
    <xf numFmtId="4" fontId="6" fillId="33" borderId="56" xfId="0" applyNumberFormat="1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4" fontId="6" fillId="33" borderId="21" xfId="0" applyNumberFormat="1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49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173" fontId="14" fillId="33" borderId="10" xfId="0" applyNumberFormat="1" applyFont="1" applyFill="1" applyBorder="1" applyAlignment="1">
      <alignment horizontal="center" vertical="center"/>
    </xf>
    <xf numFmtId="173" fontId="14" fillId="33" borderId="16" xfId="0" applyNumberFormat="1" applyFont="1" applyFill="1" applyBorder="1" applyAlignment="1">
      <alignment horizontal="center" vertical="center"/>
    </xf>
    <xf numFmtId="173" fontId="14" fillId="33" borderId="28" xfId="0" applyNumberFormat="1" applyFont="1" applyFill="1" applyBorder="1" applyAlignment="1">
      <alignment horizontal="center" vertical="center"/>
    </xf>
    <xf numFmtId="173" fontId="14" fillId="33" borderId="48" xfId="0" applyNumberFormat="1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>
      <alignment horizontal="center"/>
    </xf>
    <xf numFmtId="49" fontId="17" fillId="0" borderId="58" xfId="0" applyNumberFormat="1" applyFont="1" applyFill="1" applyBorder="1" applyAlignment="1">
      <alignment horizontal="center"/>
    </xf>
    <xf numFmtId="49" fontId="17" fillId="0" borderId="50" xfId="0" applyNumberFormat="1" applyFont="1" applyFill="1" applyBorder="1" applyAlignment="1">
      <alignment horizontal="center" vertical="center"/>
    </xf>
    <xf numFmtId="49" fontId="17" fillId="0" borderId="58" xfId="0" applyNumberFormat="1" applyFont="1" applyFill="1" applyBorder="1" applyAlignment="1">
      <alignment horizontal="center" vertical="center"/>
    </xf>
    <xf numFmtId="49" fontId="17" fillId="0" borderId="57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17" fillId="0" borderId="56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  <xf numFmtId="0" fontId="17" fillId="34" borderId="59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17" fillId="34" borderId="60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49" fontId="17" fillId="34" borderId="41" xfId="0" applyNumberFormat="1" applyFont="1" applyFill="1" applyBorder="1" applyAlignment="1">
      <alignment horizontal="center" vertical="center"/>
    </xf>
    <xf numFmtId="49" fontId="17" fillId="34" borderId="34" xfId="0" applyNumberFormat="1" applyFont="1" applyFill="1" applyBorder="1" applyAlignment="1">
      <alignment horizontal="center" vertical="center"/>
    </xf>
    <xf numFmtId="49" fontId="17" fillId="34" borderId="53" xfId="0" applyNumberFormat="1" applyFont="1" applyFill="1" applyBorder="1" applyAlignment="1">
      <alignment horizontal="center" vertical="center"/>
    </xf>
    <xf numFmtId="49" fontId="17" fillId="34" borderId="41" xfId="0" applyNumberFormat="1" applyFont="1" applyFill="1" applyBorder="1" applyAlignment="1">
      <alignment horizontal="center"/>
    </xf>
    <xf numFmtId="0" fontId="17" fillId="34" borderId="34" xfId="0" applyFont="1" applyFill="1" applyBorder="1" applyAlignment="1">
      <alignment horizontal="center" vertical="center"/>
    </xf>
    <xf numFmtId="49" fontId="17" fillId="34" borderId="34" xfId="0" applyNumberFormat="1" applyFont="1" applyFill="1" applyBorder="1" applyAlignment="1">
      <alignment horizontal="center"/>
    </xf>
    <xf numFmtId="1" fontId="16" fillId="33" borderId="61" xfId="0" applyNumberFormat="1" applyFont="1" applyFill="1" applyBorder="1" applyAlignment="1">
      <alignment horizontal="center" vertical="center"/>
    </xf>
    <xf numFmtId="1" fontId="16" fillId="33" borderId="62" xfId="0" applyNumberFormat="1" applyFont="1" applyFill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/>
    </xf>
    <xf numFmtId="49" fontId="17" fillId="0" borderId="57" xfId="0" applyNumberFormat="1" applyFont="1" applyBorder="1" applyAlignment="1">
      <alignment horizontal="center"/>
    </xf>
    <xf numFmtId="49" fontId="17" fillId="0" borderId="58" xfId="0" applyNumberFormat="1" applyFont="1" applyBorder="1" applyAlignment="1">
      <alignment horizontal="center"/>
    </xf>
    <xf numFmtId="0" fontId="17" fillId="34" borderId="53" xfId="0" applyFont="1" applyFill="1" applyBorder="1" applyAlignment="1">
      <alignment horizontal="center" vertical="center"/>
    </xf>
    <xf numFmtId="49" fontId="17" fillId="34" borderId="53" xfId="0" applyNumberFormat="1" applyFont="1" applyFill="1" applyBorder="1" applyAlignment="1">
      <alignment horizontal="center"/>
    </xf>
    <xf numFmtId="49" fontId="17" fillId="34" borderId="54" xfId="0" applyNumberFormat="1" applyFont="1" applyFill="1" applyBorder="1" applyAlignment="1">
      <alignment horizontal="center"/>
    </xf>
    <xf numFmtId="49" fontId="17" fillId="34" borderId="57" xfId="0" applyNumberFormat="1" applyFont="1" applyFill="1" applyBorder="1" applyAlignment="1">
      <alignment horizontal="center"/>
    </xf>
    <xf numFmtId="49" fontId="6" fillId="34" borderId="21" xfId="0" applyNumberFormat="1" applyFont="1" applyFill="1" applyBorder="1" applyAlignment="1">
      <alignment horizontal="center"/>
    </xf>
    <xf numFmtId="49" fontId="6" fillId="34" borderId="36" xfId="0" applyNumberFormat="1" applyFont="1" applyFill="1" applyBorder="1" applyAlignment="1">
      <alignment horizontal="center"/>
    </xf>
    <xf numFmtId="172" fontId="17" fillId="33" borderId="29" xfId="0" applyNumberFormat="1" applyFont="1" applyFill="1" applyBorder="1" applyAlignment="1">
      <alignment horizontal="center" vertical="center"/>
    </xf>
    <xf numFmtId="172" fontId="17" fillId="33" borderId="24" xfId="0" applyNumberFormat="1" applyFont="1" applyFill="1" applyBorder="1" applyAlignment="1">
      <alignment horizontal="center" vertical="center"/>
    </xf>
    <xf numFmtId="172" fontId="17" fillId="0" borderId="30" xfId="0" applyNumberFormat="1" applyFont="1" applyFill="1" applyBorder="1" applyAlignment="1">
      <alignment horizontal="center" vertical="center"/>
    </xf>
    <xf numFmtId="172" fontId="17" fillId="0" borderId="63" xfId="0" applyNumberFormat="1" applyFont="1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19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172" fontId="17" fillId="33" borderId="28" xfId="0" applyNumberFormat="1" applyFont="1" applyFill="1" applyBorder="1" applyAlignment="1">
      <alignment horizontal="center" vertical="center"/>
    </xf>
    <xf numFmtId="172" fontId="17" fillId="33" borderId="11" xfId="0" applyNumberFormat="1" applyFont="1" applyFill="1" applyBorder="1" applyAlignment="1">
      <alignment horizontal="center" vertical="center"/>
    </xf>
    <xf numFmtId="172" fontId="17" fillId="33" borderId="19" xfId="0" applyNumberFormat="1" applyFont="1" applyFill="1" applyBorder="1" applyAlignment="1">
      <alignment horizontal="center" vertical="center"/>
    </xf>
    <xf numFmtId="172" fontId="17" fillId="33" borderId="15" xfId="0" applyNumberFormat="1" applyFont="1" applyFill="1" applyBorder="1" applyAlignment="1">
      <alignment horizontal="center" vertical="center"/>
    </xf>
    <xf numFmtId="172" fontId="17" fillId="33" borderId="30" xfId="0" applyNumberFormat="1" applyFont="1" applyFill="1" applyBorder="1" applyAlignment="1">
      <alignment horizontal="center" vertical="center"/>
    </xf>
    <xf numFmtId="172" fontId="17" fillId="33" borderId="63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49" fontId="17" fillId="0" borderId="54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172" fontId="17" fillId="0" borderId="28" xfId="0" applyNumberFormat="1" applyFont="1" applyFill="1" applyBorder="1" applyAlignment="1">
      <alignment horizontal="center" vertical="center"/>
    </xf>
    <xf numFmtId="172" fontId="17" fillId="0" borderId="11" xfId="0" applyNumberFormat="1" applyFont="1" applyFill="1" applyBorder="1" applyAlignment="1">
      <alignment horizontal="center" vertical="center"/>
    </xf>
    <xf numFmtId="172" fontId="17" fillId="0" borderId="19" xfId="0" applyNumberFormat="1" applyFont="1" applyFill="1" applyBorder="1" applyAlignment="1">
      <alignment horizontal="center" vertical="center"/>
    </xf>
    <xf numFmtId="172" fontId="17" fillId="0" borderId="15" xfId="0" applyNumberFormat="1" applyFont="1" applyFill="1" applyBorder="1" applyAlignment="1">
      <alignment horizontal="center" vertical="center"/>
    </xf>
    <xf numFmtId="172" fontId="17" fillId="0" borderId="29" xfId="0" applyNumberFormat="1" applyFont="1" applyFill="1" applyBorder="1" applyAlignment="1">
      <alignment horizontal="center" vertical="center"/>
    </xf>
    <xf numFmtId="172" fontId="17" fillId="0" borderId="24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/>
    </xf>
    <xf numFmtId="172" fontId="17" fillId="0" borderId="10" xfId="0" applyNumberFormat="1" applyFont="1" applyFill="1" applyBorder="1" applyAlignment="1">
      <alignment horizontal="center" vertical="center"/>
    </xf>
    <xf numFmtId="172" fontId="17" fillId="0" borderId="56" xfId="0" applyNumberFormat="1" applyFont="1" applyFill="1" applyBorder="1" applyAlignment="1">
      <alignment horizontal="center" vertical="center"/>
    </xf>
    <xf numFmtId="172" fontId="17" fillId="0" borderId="51" xfId="0" applyNumberFormat="1" applyFont="1" applyFill="1" applyBorder="1" applyAlignment="1">
      <alignment horizontal="center" vertical="center"/>
    </xf>
    <xf numFmtId="172" fontId="17" fillId="0" borderId="52" xfId="0" applyNumberFormat="1" applyFont="1" applyFill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66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center" vertical="center"/>
    </xf>
    <xf numFmtId="49" fontId="6" fillId="34" borderId="36" xfId="0" applyNumberFormat="1" applyFont="1" applyFill="1" applyBorder="1" applyAlignment="1">
      <alignment horizontal="center" vertical="center"/>
    </xf>
    <xf numFmtId="172" fontId="17" fillId="0" borderId="25" xfId="0" applyNumberFormat="1" applyFont="1" applyFill="1" applyBorder="1" applyAlignment="1">
      <alignment horizontal="center" vertical="center"/>
    </xf>
    <xf numFmtId="172" fontId="17" fillId="0" borderId="35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172" fontId="6" fillId="34" borderId="56" xfId="0" applyNumberFormat="1" applyFont="1" applyFill="1" applyBorder="1" applyAlignment="1">
      <alignment horizontal="center" vertical="center"/>
    </xf>
    <xf numFmtId="172" fontId="6" fillId="34" borderId="15" xfId="0" applyNumberFormat="1" applyFont="1" applyFill="1" applyBorder="1" applyAlignment="1">
      <alignment horizontal="center" vertical="center"/>
    </xf>
    <xf numFmtId="172" fontId="6" fillId="34" borderId="21" xfId="0" applyNumberFormat="1" applyFont="1" applyFill="1" applyBorder="1" applyAlignment="1">
      <alignment horizontal="center"/>
    </xf>
    <xf numFmtId="172" fontId="6" fillId="34" borderId="36" xfId="0" applyNumberFormat="1" applyFont="1" applyFill="1" applyBorder="1" applyAlignment="1">
      <alignment horizontal="center"/>
    </xf>
    <xf numFmtId="0" fontId="6" fillId="37" borderId="44" xfId="0" applyFont="1" applyFill="1" applyBorder="1" applyAlignment="1">
      <alignment horizontal="center"/>
    </xf>
    <xf numFmtId="0" fontId="6" fillId="37" borderId="68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37" borderId="43" xfId="0" applyFont="1" applyFill="1" applyBorder="1" applyAlignment="1">
      <alignment horizontal="center"/>
    </xf>
    <xf numFmtId="172" fontId="6" fillId="34" borderId="11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58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2" fontId="17" fillId="0" borderId="19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2" fontId="17" fillId="0" borderId="56" xfId="0" applyNumberFormat="1" applyFont="1" applyBorder="1" applyAlignment="1">
      <alignment horizontal="center" vertical="center"/>
    </xf>
    <xf numFmtId="0" fontId="17" fillId="0" borderId="54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49" fontId="6" fillId="34" borderId="19" xfId="0" applyNumberFormat="1" applyFont="1" applyFill="1" applyBorder="1" applyAlignment="1">
      <alignment horizontal="center" wrapText="1"/>
    </xf>
    <xf numFmtId="49" fontId="6" fillId="34" borderId="15" xfId="0" applyNumberFormat="1" applyFont="1" applyFill="1" applyBorder="1" applyAlignment="1">
      <alignment horizontal="center" wrapText="1"/>
    </xf>
    <xf numFmtId="2" fontId="17" fillId="0" borderId="56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1" fontId="16" fillId="33" borderId="19" xfId="0" applyNumberFormat="1" applyFont="1" applyFill="1" applyBorder="1" applyAlignment="1">
      <alignment horizontal="center" vertical="center"/>
    </xf>
    <xf numFmtId="1" fontId="16" fillId="33" borderId="15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right"/>
    </xf>
    <xf numFmtId="0" fontId="9" fillId="33" borderId="1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/>
    </xf>
    <xf numFmtId="173" fontId="65" fillId="33" borderId="28" xfId="0" applyNumberFormat="1" applyFont="1" applyFill="1" applyBorder="1" applyAlignment="1">
      <alignment horizontal="left" vertical="center"/>
    </xf>
    <xf numFmtId="173" fontId="65" fillId="33" borderId="13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173" fontId="66" fillId="33" borderId="21" xfId="0" applyNumberFormat="1" applyFont="1" applyFill="1" applyBorder="1" applyAlignment="1">
      <alignment horizontal="center" vertical="center"/>
    </xf>
    <xf numFmtId="173" fontId="66" fillId="33" borderId="36" xfId="0" applyNumberFormat="1" applyFont="1" applyFill="1" applyBorder="1" applyAlignment="1">
      <alignment horizontal="center" vertical="center"/>
    </xf>
    <xf numFmtId="173" fontId="66" fillId="33" borderId="20" xfId="0" applyNumberFormat="1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left" vertical="center"/>
    </xf>
    <xf numFmtId="0" fontId="65" fillId="33" borderId="13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67" fillId="0" borderId="21" xfId="0" applyFont="1" applyBorder="1" applyAlignment="1">
      <alignment horizontal="center" wrapText="1"/>
    </xf>
    <xf numFmtId="0" fontId="67" fillId="0" borderId="36" xfId="0" applyFont="1" applyBorder="1" applyAlignment="1">
      <alignment horizontal="center" wrapText="1"/>
    </xf>
    <xf numFmtId="0" fontId="67" fillId="0" borderId="2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18.emf" /><Relationship Id="rId8" Type="http://schemas.openxmlformats.org/officeDocument/2006/relationships/image" Target="../media/image19.png" /><Relationship Id="rId9" Type="http://schemas.openxmlformats.org/officeDocument/2006/relationships/image" Target="../media/image20.png" /><Relationship Id="rId10" Type="http://schemas.openxmlformats.org/officeDocument/2006/relationships/image" Target="../media/image21.png" /><Relationship Id="rId11" Type="http://schemas.openxmlformats.org/officeDocument/2006/relationships/image" Target="../media/image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25.emf" /><Relationship Id="rId4" Type="http://schemas.openxmlformats.org/officeDocument/2006/relationships/image" Target="../media/image26.emf" /><Relationship Id="rId5" Type="http://schemas.openxmlformats.org/officeDocument/2006/relationships/image" Target="../media/image27.emf" /><Relationship Id="rId6" Type="http://schemas.openxmlformats.org/officeDocument/2006/relationships/image" Target="../media/image28.emf" /><Relationship Id="rId7" Type="http://schemas.openxmlformats.org/officeDocument/2006/relationships/image" Target="../media/image29.emf" /><Relationship Id="rId8" Type="http://schemas.openxmlformats.org/officeDocument/2006/relationships/image" Target="../media/image30.emf" /><Relationship Id="rId9" Type="http://schemas.openxmlformats.org/officeDocument/2006/relationships/image" Target="../media/image31.png" /><Relationship Id="rId10" Type="http://schemas.openxmlformats.org/officeDocument/2006/relationships/image" Target="../media/image32.png" /><Relationship Id="rId11" Type="http://schemas.openxmlformats.org/officeDocument/2006/relationships/image" Target="../media/image33.emf" /><Relationship Id="rId12" Type="http://schemas.openxmlformats.org/officeDocument/2006/relationships/image" Target="../media/image34.emf" /><Relationship Id="rId13" Type="http://schemas.openxmlformats.org/officeDocument/2006/relationships/image" Target="../media/image35.png" /><Relationship Id="rId14" Type="http://schemas.openxmlformats.org/officeDocument/2006/relationships/image" Target="../media/image36.emf" /><Relationship Id="rId15" Type="http://schemas.openxmlformats.org/officeDocument/2006/relationships/image" Target="../media/image37.emf" /><Relationship Id="rId16" Type="http://schemas.openxmlformats.org/officeDocument/2006/relationships/image" Target="../media/image38.emf" /><Relationship Id="rId17" Type="http://schemas.openxmlformats.org/officeDocument/2006/relationships/image" Target="../media/image39.jpeg" /><Relationship Id="rId18" Type="http://schemas.openxmlformats.org/officeDocument/2006/relationships/image" Target="../media/image4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42.emf" /><Relationship Id="rId3" Type="http://schemas.openxmlformats.org/officeDocument/2006/relationships/image" Target="../media/image43.emf" /><Relationship Id="rId4" Type="http://schemas.openxmlformats.org/officeDocument/2006/relationships/image" Target="../media/image44.emf" /><Relationship Id="rId5" Type="http://schemas.openxmlformats.org/officeDocument/2006/relationships/image" Target="../media/image45.emf" /><Relationship Id="rId6" Type="http://schemas.openxmlformats.org/officeDocument/2006/relationships/image" Target="../media/image46.emf" /><Relationship Id="rId7" Type="http://schemas.openxmlformats.org/officeDocument/2006/relationships/image" Target="../media/image47.emf" /><Relationship Id="rId8" Type="http://schemas.openxmlformats.org/officeDocument/2006/relationships/image" Target="../media/image48.emf" /><Relationship Id="rId9" Type="http://schemas.openxmlformats.org/officeDocument/2006/relationships/image" Target="../media/image49.emf" /><Relationship Id="rId10" Type="http://schemas.openxmlformats.org/officeDocument/2006/relationships/image" Target="../media/image50.emf" /><Relationship Id="rId11" Type="http://schemas.openxmlformats.org/officeDocument/2006/relationships/image" Target="../media/image51.emf" /><Relationship Id="rId12" Type="http://schemas.openxmlformats.org/officeDocument/2006/relationships/image" Target="../media/image52.emf" /><Relationship Id="rId13" Type="http://schemas.openxmlformats.org/officeDocument/2006/relationships/image" Target="../media/image53.emf" /><Relationship Id="rId14" Type="http://schemas.openxmlformats.org/officeDocument/2006/relationships/image" Target="../media/image54.emf" /><Relationship Id="rId15" Type="http://schemas.openxmlformats.org/officeDocument/2006/relationships/image" Target="../media/image55.emf" /><Relationship Id="rId16" Type="http://schemas.openxmlformats.org/officeDocument/2006/relationships/image" Target="../media/image56.emf" /><Relationship Id="rId17" Type="http://schemas.openxmlformats.org/officeDocument/2006/relationships/image" Target="../media/image23.emf" /><Relationship Id="rId18" Type="http://schemas.openxmlformats.org/officeDocument/2006/relationships/image" Target="../media/image57.emf" /><Relationship Id="rId19" Type="http://schemas.openxmlformats.org/officeDocument/2006/relationships/image" Target="../media/image58.emf" /><Relationship Id="rId20" Type="http://schemas.openxmlformats.org/officeDocument/2006/relationships/image" Target="../media/image8.emf" /><Relationship Id="rId21" Type="http://schemas.openxmlformats.org/officeDocument/2006/relationships/image" Target="../media/image59.emf" /><Relationship Id="rId22" Type="http://schemas.openxmlformats.org/officeDocument/2006/relationships/image" Target="../media/image60.emf" /><Relationship Id="rId23" Type="http://schemas.openxmlformats.org/officeDocument/2006/relationships/image" Target="../media/image61.emf" /><Relationship Id="rId24" Type="http://schemas.openxmlformats.org/officeDocument/2006/relationships/image" Target="../media/image62.emf" /><Relationship Id="rId25" Type="http://schemas.openxmlformats.org/officeDocument/2006/relationships/image" Target="../media/image63.emf" /><Relationship Id="rId26" Type="http://schemas.openxmlformats.org/officeDocument/2006/relationships/image" Target="../media/image64.emf" /><Relationship Id="rId27" Type="http://schemas.openxmlformats.org/officeDocument/2006/relationships/image" Target="../media/image65.emf" /><Relationship Id="rId28" Type="http://schemas.openxmlformats.org/officeDocument/2006/relationships/image" Target="../media/image66.emf" /><Relationship Id="rId29" Type="http://schemas.openxmlformats.org/officeDocument/2006/relationships/image" Target="../media/image67.emf" /><Relationship Id="rId30" Type="http://schemas.openxmlformats.org/officeDocument/2006/relationships/image" Target="../media/image68.emf" /><Relationship Id="rId31" Type="http://schemas.openxmlformats.org/officeDocument/2006/relationships/image" Target="../media/image69.emf" /><Relationship Id="rId32" Type="http://schemas.openxmlformats.org/officeDocument/2006/relationships/image" Target="../media/image70.emf" /><Relationship Id="rId33" Type="http://schemas.openxmlformats.org/officeDocument/2006/relationships/image" Target="../media/image71.emf" /><Relationship Id="rId34" Type="http://schemas.openxmlformats.org/officeDocument/2006/relationships/image" Target="../media/image72.emf" /><Relationship Id="rId35" Type="http://schemas.openxmlformats.org/officeDocument/2006/relationships/image" Target="../media/image73.emf" /><Relationship Id="rId36" Type="http://schemas.openxmlformats.org/officeDocument/2006/relationships/image" Target="../media/image7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44.emf" /><Relationship Id="rId3" Type="http://schemas.openxmlformats.org/officeDocument/2006/relationships/image" Target="../media/image47.emf" /><Relationship Id="rId4" Type="http://schemas.openxmlformats.org/officeDocument/2006/relationships/image" Target="../media/image51.emf" /><Relationship Id="rId5" Type="http://schemas.openxmlformats.org/officeDocument/2006/relationships/image" Target="../media/image53.emf" /><Relationship Id="rId6" Type="http://schemas.openxmlformats.org/officeDocument/2006/relationships/image" Target="../media/image55.emf" /><Relationship Id="rId7" Type="http://schemas.openxmlformats.org/officeDocument/2006/relationships/image" Target="../media/image61.emf" /><Relationship Id="rId8" Type="http://schemas.openxmlformats.org/officeDocument/2006/relationships/image" Target="../media/image63.emf" /><Relationship Id="rId9" Type="http://schemas.openxmlformats.org/officeDocument/2006/relationships/image" Target="../media/image66.emf" /><Relationship Id="rId10" Type="http://schemas.openxmlformats.org/officeDocument/2006/relationships/image" Target="../media/image70.emf" /><Relationship Id="rId11" Type="http://schemas.openxmlformats.org/officeDocument/2006/relationships/image" Target="../media/image72.emf" /><Relationship Id="rId12" Type="http://schemas.openxmlformats.org/officeDocument/2006/relationships/image" Target="../media/image7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5.png" /><Relationship Id="rId2" Type="http://schemas.openxmlformats.org/officeDocument/2006/relationships/image" Target="../media/image76.jpeg" /><Relationship Id="rId3" Type="http://schemas.openxmlformats.org/officeDocument/2006/relationships/image" Target="../media/image7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8</xdr:row>
      <xdr:rowOff>9525</xdr:rowOff>
    </xdr:from>
    <xdr:to>
      <xdr:col>4</xdr:col>
      <xdr:colOff>152400</xdr:colOff>
      <xdr:row>10</xdr:row>
      <xdr:rowOff>114300</xdr:rowOff>
    </xdr:to>
    <xdr:pic>
      <xdr:nvPicPr>
        <xdr:cNvPr id="1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524250"/>
          <a:ext cx="1314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11</xdr:row>
      <xdr:rowOff>152400</xdr:rowOff>
    </xdr:from>
    <xdr:to>
      <xdr:col>4</xdr:col>
      <xdr:colOff>85725</xdr:colOff>
      <xdr:row>13</xdr:row>
      <xdr:rowOff>133350</xdr:rowOff>
    </xdr:to>
    <xdr:pic>
      <xdr:nvPicPr>
        <xdr:cNvPr id="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4610100"/>
          <a:ext cx="1276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19</xdr:row>
      <xdr:rowOff>85725</xdr:rowOff>
    </xdr:from>
    <xdr:to>
      <xdr:col>4</xdr:col>
      <xdr:colOff>28575</xdr:colOff>
      <xdr:row>19</xdr:row>
      <xdr:rowOff>809625</xdr:rowOff>
    </xdr:to>
    <xdr:pic>
      <xdr:nvPicPr>
        <xdr:cNvPr id="3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8962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21</xdr:row>
      <xdr:rowOff>85725</xdr:rowOff>
    </xdr:from>
    <xdr:to>
      <xdr:col>4</xdr:col>
      <xdr:colOff>28575</xdr:colOff>
      <xdr:row>21</xdr:row>
      <xdr:rowOff>847725</xdr:rowOff>
    </xdr:to>
    <xdr:pic>
      <xdr:nvPicPr>
        <xdr:cNvPr id="4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8953500"/>
          <a:ext cx="1181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23</xdr:row>
      <xdr:rowOff>123825</xdr:rowOff>
    </xdr:from>
    <xdr:to>
      <xdr:col>3</xdr:col>
      <xdr:colOff>542925</xdr:colOff>
      <xdr:row>23</xdr:row>
      <xdr:rowOff>828675</xdr:rowOff>
    </xdr:to>
    <xdr:pic>
      <xdr:nvPicPr>
        <xdr:cNvPr id="5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" y="1006792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25</xdr:row>
      <xdr:rowOff>114300</xdr:rowOff>
    </xdr:from>
    <xdr:to>
      <xdr:col>4</xdr:col>
      <xdr:colOff>161925</xdr:colOff>
      <xdr:row>25</xdr:row>
      <xdr:rowOff>790575</xdr:rowOff>
    </xdr:to>
    <xdr:pic>
      <xdr:nvPicPr>
        <xdr:cNvPr id="6" name="Picture 2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11077575"/>
          <a:ext cx="1371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27</xdr:row>
      <xdr:rowOff>38100</xdr:rowOff>
    </xdr:from>
    <xdr:to>
      <xdr:col>3</xdr:col>
      <xdr:colOff>485775</xdr:colOff>
      <xdr:row>27</xdr:row>
      <xdr:rowOff>762000</xdr:rowOff>
    </xdr:to>
    <xdr:pic>
      <xdr:nvPicPr>
        <xdr:cNvPr id="7" name="Picture 1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1202055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28</xdr:row>
      <xdr:rowOff>66675</xdr:rowOff>
    </xdr:from>
    <xdr:to>
      <xdr:col>3</xdr:col>
      <xdr:colOff>438150</xdr:colOff>
      <xdr:row>28</xdr:row>
      <xdr:rowOff>762000</xdr:rowOff>
    </xdr:to>
    <xdr:pic>
      <xdr:nvPicPr>
        <xdr:cNvPr id="8" name="Picture 1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303020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30</xdr:row>
      <xdr:rowOff>180975</xdr:rowOff>
    </xdr:from>
    <xdr:to>
      <xdr:col>3</xdr:col>
      <xdr:colOff>390525</xdr:colOff>
      <xdr:row>32</xdr:row>
      <xdr:rowOff>247650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8225" y="1434465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34</xdr:row>
      <xdr:rowOff>57150</xdr:rowOff>
    </xdr:from>
    <xdr:to>
      <xdr:col>3</xdr:col>
      <xdr:colOff>457200</xdr:colOff>
      <xdr:row>34</xdr:row>
      <xdr:rowOff>666750</xdr:rowOff>
    </xdr:to>
    <xdr:pic>
      <xdr:nvPicPr>
        <xdr:cNvPr id="10" name="Рисунок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9650" y="15354300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14</xdr:row>
      <xdr:rowOff>47625</xdr:rowOff>
    </xdr:from>
    <xdr:to>
      <xdr:col>4</xdr:col>
      <xdr:colOff>171450</xdr:colOff>
      <xdr:row>15</xdr:row>
      <xdr:rowOff>381000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5800" y="5648325"/>
          <a:ext cx="1381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47625</xdr:rowOff>
    </xdr:from>
    <xdr:to>
      <xdr:col>4</xdr:col>
      <xdr:colOff>142875</xdr:colOff>
      <xdr:row>17</xdr:row>
      <xdr:rowOff>438150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3900" y="6657975"/>
          <a:ext cx="1314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17</xdr:row>
      <xdr:rowOff>190500</xdr:rowOff>
    </xdr:from>
    <xdr:to>
      <xdr:col>4</xdr:col>
      <xdr:colOff>142875</xdr:colOff>
      <xdr:row>18</xdr:row>
      <xdr:rowOff>323850</xdr:rowOff>
    </xdr:to>
    <xdr:pic>
      <xdr:nvPicPr>
        <xdr:cNvPr id="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039225"/>
          <a:ext cx="1304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23</xdr:row>
      <xdr:rowOff>180975</xdr:rowOff>
    </xdr:from>
    <xdr:to>
      <xdr:col>4</xdr:col>
      <xdr:colOff>561975</xdr:colOff>
      <xdr:row>25</xdr:row>
      <xdr:rowOff>152400</xdr:rowOff>
    </xdr:to>
    <xdr:pic>
      <xdr:nvPicPr>
        <xdr:cNvPr id="2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1220450"/>
          <a:ext cx="1952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21</xdr:row>
      <xdr:rowOff>85725</xdr:rowOff>
    </xdr:from>
    <xdr:to>
      <xdr:col>4</xdr:col>
      <xdr:colOff>57150</xdr:colOff>
      <xdr:row>22</xdr:row>
      <xdr:rowOff>609600</xdr:rowOff>
    </xdr:to>
    <xdr:pic>
      <xdr:nvPicPr>
        <xdr:cNvPr id="3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024890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27</xdr:row>
      <xdr:rowOff>95250</xdr:rowOff>
    </xdr:from>
    <xdr:to>
      <xdr:col>4</xdr:col>
      <xdr:colOff>9525</xdr:colOff>
      <xdr:row>27</xdr:row>
      <xdr:rowOff>781050</xdr:rowOff>
    </xdr:to>
    <xdr:pic>
      <xdr:nvPicPr>
        <xdr:cNvPr id="4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12449175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29</xdr:row>
      <xdr:rowOff>180975</xdr:rowOff>
    </xdr:from>
    <xdr:to>
      <xdr:col>4</xdr:col>
      <xdr:colOff>171450</xdr:colOff>
      <xdr:row>29</xdr:row>
      <xdr:rowOff>495300</xdr:rowOff>
    </xdr:to>
    <xdr:pic>
      <xdr:nvPicPr>
        <xdr:cNvPr id="5" name="Picture 2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13649325"/>
          <a:ext cx="1323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31</xdr:row>
      <xdr:rowOff>57150</xdr:rowOff>
    </xdr:from>
    <xdr:to>
      <xdr:col>3</xdr:col>
      <xdr:colOff>523875</xdr:colOff>
      <xdr:row>31</xdr:row>
      <xdr:rowOff>771525</xdr:rowOff>
    </xdr:to>
    <xdr:pic>
      <xdr:nvPicPr>
        <xdr:cNvPr id="6" name="Picture 1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5375" y="144303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114300</xdr:rowOff>
    </xdr:from>
    <xdr:to>
      <xdr:col>4</xdr:col>
      <xdr:colOff>133350</xdr:colOff>
      <xdr:row>33</xdr:row>
      <xdr:rowOff>552450</xdr:rowOff>
    </xdr:to>
    <xdr:pic>
      <xdr:nvPicPr>
        <xdr:cNvPr id="7" name="Picture 1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5350" y="15535275"/>
          <a:ext cx="1133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6</xdr:row>
      <xdr:rowOff>0</xdr:rowOff>
    </xdr:from>
    <xdr:to>
      <xdr:col>4</xdr:col>
      <xdr:colOff>209550</xdr:colOff>
      <xdr:row>7</xdr:row>
      <xdr:rowOff>352425</xdr:rowOff>
    </xdr:to>
    <xdr:pic>
      <xdr:nvPicPr>
        <xdr:cNvPr id="8" name="Рисунок 13" descr="1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3619500"/>
          <a:ext cx="1381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10</xdr:row>
      <xdr:rowOff>123825</xdr:rowOff>
    </xdr:from>
    <xdr:to>
      <xdr:col>3</xdr:col>
      <xdr:colOff>485775</xdr:colOff>
      <xdr:row>11</xdr:row>
      <xdr:rowOff>333375</xdr:rowOff>
    </xdr:to>
    <xdr:pic>
      <xdr:nvPicPr>
        <xdr:cNvPr id="9" name="Рисунок 13" descr="2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57275" y="543877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12</xdr:row>
      <xdr:rowOff>85725</xdr:rowOff>
    </xdr:from>
    <xdr:to>
      <xdr:col>3</xdr:col>
      <xdr:colOff>400050</xdr:colOff>
      <xdr:row>12</xdr:row>
      <xdr:rowOff>885825</xdr:rowOff>
    </xdr:to>
    <xdr:pic>
      <xdr:nvPicPr>
        <xdr:cNvPr id="10" name="Рисунок 13" descr="пр11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0" y="6296025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14</xdr:row>
      <xdr:rowOff>66675</xdr:rowOff>
    </xdr:from>
    <xdr:to>
      <xdr:col>3</xdr:col>
      <xdr:colOff>295275</xdr:colOff>
      <xdr:row>14</xdr:row>
      <xdr:rowOff>800100</xdr:rowOff>
    </xdr:to>
    <xdr:pic>
      <xdr:nvPicPr>
        <xdr:cNvPr id="11" name="Рисунок 14" descr="9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2075" y="7419975"/>
          <a:ext cx="209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5</xdr:row>
      <xdr:rowOff>142875</xdr:rowOff>
    </xdr:from>
    <xdr:to>
      <xdr:col>3</xdr:col>
      <xdr:colOff>323850</xdr:colOff>
      <xdr:row>5</xdr:row>
      <xdr:rowOff>1028700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676650"/>
          <a:ext cx="533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11</xdr:row>
      <xdr:rowOff>238125</xdr:rowOff>
    </xdr:from>
    <xdr:to>
      <xdr:col>4</xdr:col>
      <xdr:colOff>495300</xdr:colOff>
      <xdr:row>13</xdr:row>
      <xdr:rowOff>133350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7048500"/>
          <a:ext cx="542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12</xdr:row>
      <xdr:rowOff>0</xdr:rowOff>
    </xdr:from>
    <xdr:to>
      <xdr:col>3</xdr:col>
      <xdr:colOff>438150</xdr:colOff>
      <xdr:row>13</xdr:row>
      <xdr:rowOff>200025</xdr:rowOff>
    </xdr:to>
    <xdr:pic>
      <xdr:nvPicPr>
        <xdr:cNvPr id="3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7315200"/>
          <a:ext cx="523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12</xdr:row>
      <xdr:rowOff>209550</xdr:rowOff>
    </xdr:from>
    <xdr:to>
      <xdr:col>2</xdr:col>
      <xdr:colOff>285750</xdr:colOff>
      <xdr:row>13</xdr:row>
      <xdr:rowOff>238125</xdr:rowOff>
    </xdr:to>
    <xdr:pic>
      <xdr:nvPicPr>
        <xdr:cNvPr id="4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752475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14</xdr:row>
      <xdr:rowOff>247650</xdr:rowOff>
    </xdr:from>
    <xdr:to>
      <xdr:col>4</xdr:col>
      <xdr:colOff>247650</xdr:colOff>
      <xdr:row>16</xdr:row>
      <xdr:rowOff>180975</xdr:rowOff>
    </xdr:to>
    <xdr:pic>
      <xdr:nvPicPr>
        <xdr:cNvPr id="5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95450" y="8572500"/>
          <a:ext cx="447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15</xdr:row>
      <xdr:rowOff>161925</xdr:rowOff>
    </xdr:from>
    <xdr:to>
      <xdr:col>3</xdr:col>
      <xdr:colOff>238125</xdr:colOff>
      <xdr:row>16</xdr:row>
      <xdr:rowOff>247650</xdr:rowOff>
    </xdr:to>
    <xdr:pic>
      <xdr:nvPicPr>
        <xdr:cNvPr id="6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8991600"/>
          <a:ext cx="409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15</xdr:row>
      <xdr:rowOff>342900</xdr:rowOff>
    </xdr:from>
    <xdr:to>
      <xdr:col>2</xdr:col>
      <xdr:colOff>171450</xdr:colOff>
      <xdr:row>16</xdr:row>
      <xdr:rowOff>276225</xdr:rowOff>
    </xdr:to>
    <xdr:pic>
      <xdr:nvPicPr>
        <xdr:cNvPr id="7" name="Picture 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" y="9172575"/>
          <a:ext cx="352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19</xdr:row>
      <xdr:rowOff>228600</xdr:rowOff>
    </xdr:from>
    <xdr:to>
      <xdr:col>2</xdr:col>
      <xdr:colOff>209550</xdr:colOff>
      <xdr:row>20</xdr:row>
      <xdr:rowOff>133350</xdr:rowOff>
    </xdr:to>
    <xdr:pic>
      <xdr:nvPicPr>
        <xdr:cNvPr id="8" name="Picture 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10810875"/>
          <a:ext cx="342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19</xdr:row>
      <xdr:rowOff>9525</xdr:rowOff>
    </xdr:from>
    <xdr:to>
      <xdr:col>3</xdr:col>
      <xdr:colOff>314325</xdr:colOff>
      <xdr:row>20</xdr:row>
      <xdr:rowOff>133350</xdr:rowOff>
    </xdr:to>
    <xdr:pic>
      <xdr:nvPicPr>
        <xdr:cNvPr id="9" name="Рисунок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8725" y="10591800"/>
          <a:ext cx="361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18</xdr:row>
      <xdr:rowOff>257175</xdr:rowOff>
    </xdr:from>
    <xdr:to>
      <xdr:col>4</xdr:col>
      <xdr:colOff>295275</xdr:colOff>
      <xdr:row>20</xdr:row>
      <xdr:rowOff>171450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19275" y="10267950"/>
          <a:ext cx="371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23</xdr:row>
      <xdr:rowOff>104775</xdr:rowOff>
    </xdr:from>
    <xdr:to>
      <xdr:col>3</xdr:col>
      <xdr:colOff>9525</xdr:colOff>
      <xdr:row>24</xdr:row>
      <xdr:rowOff>114300</xdr:rowOff>
    </xdr:to>
    <xdr:pic>
      <xdr:nvPicPr>
        <xdr:cNvPr id="11" name="Picture 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62025" y="1243965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22</xdr:row>
      <xdr:rowOff>276225</xdr:rowOff>
    </xdr:from>
    <xdr:to>
      <xdr:col>4</xdr:col>
      <xdr:colOff>19050</xdr:colOff>
      <xdr:row>24</xdr:row>
      <xdr:rowOff>114300</xdr:rowOff>
    </xdr:to>
    <xdr:pic>
      <xdr:nvPicPr>
        <xdr:cNvPr id="12" name="Picture 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24000" y="12172950"/>
          <a:ext cx="390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26</xdr:row>
      <xdr:rowOff>180975</xdr:rowOff>
    </xdr:from>
    <xdr:to>
      <xdr:col>3</xdr:col>
      <xdr:colOff>609600</xdr:colOff>
      <xdr:row>26</xdr:row>
      <xdr:rowOff>742950</xdr:rowOff>
    </xdr:to>
    <xdr:pic>
      <xdr:nvPicPr>
        <xdr:cNvPr id="13" name="Рисунок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04875" y="13582650"/>
          <a:ext cx="981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7</xdr:row>
      <xdr:rowOff>371475</xdr:rowOff>
    </xdr:from>
    <xdr:to>
      <xdr:col>4</xdr:col>
      <xdr:colOff>219075</xdr:colOff>
      <xdr:row>9</xdr:row>
      <xdr:rowOff>171450</xdr:rowOff>
    </xdr:to>
    <xdr:pic>
      <xdr:nvPicPr>
        <xdr:cNvPr id="14" name="Picture 9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33550" y="5267325"/>
          <a:ext cx="381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8</xdr:row>
      <xdr:rowOff>152400</xdr:rowOff>
    </xdr:from>
    <xdr:to>
      <xdr:col>3</xdr:col>
      <xdr:colOff>228600</xdr:colOff>
      <xdr:row>9</xdr:row>
      <xdr:rowOff>190500</xdr:rowOff>
    </xdr:to>
    <xdr:pic>
      <xdr:nvPicPr>
        <xdr:cNvPr id="15" name="Picture 9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0" y="5619750"/>
          <a:ext cx="36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</xdr:row>
      <xdr:rowOff>342900</xdr:rowOff>
    </xdr:from>
    <xdr:to>
      <xdr:col>2</xdr:col>
      <xdr:colOff>142875</xdr:colOff>
      <xdr:row>9</xdr:row>
      <xdr:rowOff>228600</xdr:rowOff>
    </xdr:to>
    <xdr:pic>
      <xdr:nvPicPr>
        <xdr:cNvPr id="16" name="Picture 9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47700" y="5810250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27</xdr:row>
      <xdr:rowOff>142875</xdr:rowOff>
    </xdr:from>
    <xdr:to>
      <xdr:col>4</xdr:col>
      <xdr:colOff>161925</xdr:colOff>
      <xdr:row>27</xdr:row>
      <xdr:rowOff>885825</xdr:rowOff>
    </xdr:to>
    <xdr:pic>
      <xdr:nvPicPr>
        <xdr:cNvPr id="17" name="Picture 162" descr="Рисунок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0" y="14487525"/>
          <a:ext cx="1295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4</xdr:row>
      <xdr:rowOff>95250</xdr:rowOff>
    </xdr:from>
    <xdr:to>
      <xdr:col>3</xdr:col>
      <xdr:colOff>342900</xdr:colOff>
      <xdr:row>4</xdr:row>
      <xdr:rowOff>1000125</xdr:rowOff>
    </xdr:to>
    <xdr:pic>
      <xdr:nvPicPr>
        <xdr:cNvPr id="18" name="Рисунок 21" descr="Безымянный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76325" y="2571750"/>
          <a:ext cx="542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9</xdr:row>
      <xdr:rowOff>38100</xdr:rowOff>
    </xdr:from>
    <xdr:to>
      <xdr:col>1</xdr:col>
      <xdr:colOff>1266825</xdr:colOff>
      <xdr:row>10</xdr:row>
      <xdr:rowOff>542925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743325"/>
          <a:ext cx="676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11</xdr:row>
      <xdr:rowOff>76200</xdr:rowOff>
    </xdr:from>
    <xdr:to>
      <xdr:col>1</xdr:col>
      <xdr:colOff>1285875</xdr:colOff>
      <xdr:row>12</xdr:row>
      <xdr:rowOff>504825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962525"/>
          <a:ext cx="704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13</xdr:row>
      <xdr:rowOff>85725</xdr:rowOff>
    </xdr:from>
    <xdr:to>
      <xdr:col>1</xdr:col>
      <xdr:colOff>1228725</xdr:colOff>
      <xdr:row>16</xdr:row>
      <xdr:rowOff>219075</xdr:rowOff>
    </xdr:to>
    <xdr:pic>
      <xdr:nvPicPr>
        <xdr:cNvPr id="3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6229350"/>
          <a:ext cx="704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17</xdr:row>
      <xdr:rowOff>47625</xdr:rowOff>
    </xdr:from>
    <xdr:to>
      <xdr:col>1</xdr:col>
      <xdr:colOff>1238250</xdr:colOff>
      <xdr:row>18</xdr:row>
      <xdr:rowOff>571500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0" y="7505700"/>
          <a:ext cx="695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19</xdr:row>
      <xdr:rowOff>142875</xdr:rowOff>
    </xdr:from>
    <xdr:to>
      <xdr:col>1</xdr:col>
      <xdr:colOff>1257300</xdr:colOff>
      <xdr:row>20</xdr:row>
      <xdr:rowOff>628650</xdr:rowOff>
    </xdr:to>
    <xdr:pic>
      <xdr:nvPicPr>
        <xdr:cNvPr id="5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05225" y="8858250"/>
          <a:ext cx="723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21</xdr:row>
      <xdr:rowOff>142875</xdr:rowOff>
    </xdr:from>
    <xdr:to>
      <xdr:col>1</xdr:col>
      <xdr:colOff>1257300</xdr:colOff>
      <xdr:row>22</xdr:row>
      <xdr:rowOff>590550</xdr:rowOff>
    </xdr:to>
    <xdr:pic>
      <xdr:nvPicPr>
        <xdr:cNvPr id="6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95700" y="10220325"/>
          <a:ext cx="733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23</xdr:row>
      <xdr:rowOff>123825</xdr:rowOff>
    </xdr:from>
    <xdr:to>
      <xdr:col>1</xdr:col>
      <xdr:colOff>1247775</xdr:colOff>
      <xdr:row>24</xdr:row>
      <xdr:rowOff>571500</xdr:rowOff>
    </xdr:to>
    <xdr:pic>
      <xdr:nvPicPr>
        <xdr:cNvPr id="7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76650" y="11525250"/>
          <a:ext cx="742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25</xdr:row>
      <xdr:rowOff>85725</xdr:rowOff>
    </xdr:from>
    <xdr:to>
      <xdr:col>1</xdr:col>
      <xdr:colOff>1219200</xdr:colOff>
      <xdr:row>28</xdr:row>
      <xdr:rowOff>228600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86175" y="12849225"/>
          <a:ext cx="704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29</xdr:row>
      <xdr:rowOff>76200</xdr:rowOff>
    </xdr:from>
    <xdr:to>
      <xdr:col>1</xdr:col>
      <xdr:colOff>1209675</xdr:colOff>
      <xdr:row>30</xdr:row>
      <xdr:rowOff>561975</xdr:rowOff>
    </xdr:to>
    <xdr:pic>
      <xdr:nvPicPr>
        <xdr:cNvPr id="9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57600" y="14135100"/>
          <a:ext cx="714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31</xdr:row>
      <xdr:rowOff>228600</xdr:rowOff>
    </xdr:from>
    <xdr:to>
      <xdr:col>1</xdr:col>
      <xdr:colOff>1190625</xdr:colOff>
      <xdr:row>32</xdr:row>
      <xdr:rowOff>400050</xdr:rowOff>
    </xdr:to>
    <xdr:pic>
      <xdr:nvPicPr>
        <xdr:cNvPr id="10" name="Picture 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76650" y="15497175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33</xdr:row>
      <xdr:rowOff>200025</xdr:rowOff>
    </xdr:from>
    <xdr:to>
      <xdr:col>1</xdr:col>
      <xdr:colOff>1219200</xdr:colOff>
      <xdr:row>33</xdr:row>
      <xdr:rowOff>971550</xdr:rowOff>
    </xdr:to>
    <xdr:pic>
      <xdr:nvPicPr>
        <xdr:cNvPr id="11" name="Picture 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76650" y="16563975"/>
          <a:ext cx="714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34</xdr:row>
      <xdr:rowOff>190500</xdr:rowOff>
    </xdr:from>
    <xdr:to>
      <xdr:col>1</xdr:col>
      <xdr:colOff>1152525</xdr:colOff>
      <xdr:row>35</xdr:row>
      <xdr:rowOff>314325</xdr:rowOff>
    </xdr:to>
    <xdr:pic>
      <xdr:nvPicPr>
        <xdr:cNvPr id="12" name="Picture 7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29025" y="17640300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36</xdr:row>
      <xdr:rowOff>142875</xdr:rowOff>
    </xdr:from>
    <xdr:to>
      <xdr:col>1</xdr:col>
      <xdr:colOff>1181100</xdr:colOff>
      <xdr:row>36</xdr:row>
      <xdr:rowOff>933450</xdr:rowOff>
    </xdr:to>
    <xdr:pic>
      <xdr:nvPicPr>
        <xdr:cNvPr id="13" name="Picture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0" y="1873567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37</xdr:row>
      <xdr:rowOff>323850</xdr:rowOff>
    </xdr:from>
    <xdr:to>
      <xdr:col>1</xdr:col>
      <xdr:colOff>1228725</xdr:colOff>
      <xdr:row>38</xdr:row>
      <xdr:rowOff>333375</xdr:rowOff>
    </xdr:to>
    <xdr:pic>
      <xdr:nvPicPr>
        <xdr:cNvPr id="14" name="Picture 8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29025" y="2000250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39</xdr:row>
      <xdr:rowOff>190500</xdr:rowOff>
    </xdr:from>
    <xdr:to>
      <xdr:col>1</xdr:col>
      <xdr:colOff>1228725</xdr:colOff>
      <xdr:row>39</xdr:row>
      <xdr:rowOff>923925</xdr:rowOff>
    </xdr:to>
    <xdr:pic>
      <xdr:nvPicPr>
        <xdr:cNvPr id="15" name="Picture 8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0" y="2105025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75</xdr:row>
      <xdr:rowOff>152400</xdr:rowOff>
    </xdr:from>
    <xdr:to>
      <xdr:col>1</xdr:col>
      <xdr:colOff>1143000</xdr:colOff>
      <xdr:row>75</xdr:row>
      <xdr:rowOff>1152525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 flipH="1">
          <a:off x="3810000" y="47663100"/>
          <a:ext cx="504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76</xdr:row>
      <xdr:rowOff>114300</xdr:rowOff>
    </xdr:from>
    <xdr:to>
      <xdr:col>1</xdr:col>
      <xdr:colOff>1323975</xdr:colOff>
      <xdr:row>77</xdr:row>
      <xdr:rowOff>542925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24275" y="48910875"/>
          <a:ext cx="771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70</xdr:row>
      <xdr:rowOff>142875</xdr:rowOff>
    </xdr:from>
    <xdr:to>
      <xdr:col>1</xdr:col>
      <xdr:colOff>1266825</xdr:colOff>
      <xdr:row>70</xdr:row>
      <xdr:rowOff>809625</xdr:rowOff>
    </xdr:to>
    <xdr:pic>
      <xdr:nvPicPr>
        <xdr:cNvPr id="18" name="Picture 1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38550" y="44910375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71</xdr:row>
      <xdr:rowOff>133350</xdr:rowOff>
    </xdr:from>
    <xdr:to>
      <xdr:col>1</xdr:col>
      <xdr:colOff>1285875</xdr:colOff>
      <xdr:row>71</xdr:row>
      <xdr:rowOff>762000</xdr:rowOff>
    </xdr:to>
    <xdr:pic>
      <xdr:nvPicPr>
        <xdr:cNvPr id="19" name="Picture 1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38550" y="45872400"/>
          <a:ext cx="819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64</xdr:row>
      <xdr:rowOff>228600</xdr:rowOff>
    </xdr:from>
    <xdr:to>
      <xdr:col>1</xdr:col>
      <xdr:colOff>1247775</xdr:colOff>
      <xdr:row>64</xdr:row>
      <xdr:rowOff>866775</xdr:rowOff>
    </xdr:to>
    <xdr:pic>
      <xdr:nvPicPr>
        <xdr:cNvPr id="20" name="Picture 15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38575" y="41090850"/>
          <a:ext cx="581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65</xdr:row>
      <xdr:rowOff>228600</xdr:rowOff>
    </xdr:from>
    <xdr:to>
      <xdr:col>1</xdr:col>
      <xdr:colOff>1238250</xdr:colOff>
      <xdr:row>65</xdr:row>
      <xdr:rowOff>904875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00475" y="42110025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66</xdr:row>
      <xdr:rowOff>133350</xdr:rowOff>
    </xdr:from>
    <xdr:to>
      <xdr:col>1</xdr:col>
      <xdr:colOff>1219200</xdr:colOff>
      <xdr:row>66</xdr:row>
      <xdr:rowOff>857250</xdr:rowOff>
    </xdr:to>
    <xdr:pic>
      <xdr:nvPicPr>
        <xdr:cNvPr id="22" name="Picture 2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752850" y="4309110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43</xdr:row>
      <xdr:rowOff>19050</xdr:rowOff>
    </xdr:from>
    <xdr:to>
      <xdr:col>1</xdr:col>
      <xdr:colOff>1114425</xdr:colOff>
      <xdr:row>43</xdr:row>
      <xdr:rowOff>1181100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771900" y="22869525"/>
          <a:ext cx="514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44</xdr:row>
      <xdr:rowOff>66675</xdr:rowOff>
    </xdr:from>
    <xdr:to>
      <xdr:col>1</xdr:col>
      <xdr:colOff>1095375</xdr:colOff>
      <xdr:row>44</xdr:row>
      <xdr:rowOff>1209675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 flipH="1">
          <a:off x="3771900" y="24117300"/>
          <a:ext cx="495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45</xdr:row>
      <xdr:rowOff>47625</xdr:rowOff>
    </xdr:from>
    <xdr:to>
      <xdr:col>1</xdr:col>
      <xdr:colOff>1143000</xdr:colOff>
      <xdr:row>46</xdr:row>
      <xdr:rowOff>581025</xdr:rowOff>
    </xdr:to>
    <xdr:pic>
      <xdr:nvPicPr>
        <xdr:cNvPr id="25" name="Picture 5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 flipH="1">
          <a:off x="3800475" y="25307925"/>
          <a:ext cx="514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47</xdr:row>
      <xdr:rowOff>9525</xdr:rowOff>
    </xdr:from>
    <xdr:to>
      <xdr:col>1</xdr:col>
      <xdr:colOff>1143000</xdr:colOff>
      <xdr:row>47</xdr:row>
      <xdr:rowOff>1190625</xdr:rowOff>
    </xdr:to>
    <xdr:pic>
      <xdr:nvPicPr>
        <xdr:cNvPr id="26" name="Picture 6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00" y="26441400"/>
          <a:ext cx="504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48</xdr:row>
      <xdr:rowOff>57150</xdr:rowOff>
    </xdr:from>
    <xdr:to>
      <xdr:col>1</xdr:col>
      <xdr:colOff>1123950</xdr:colOff>
      <xdr:row>49</xdr:row>
      <xdr:rowOff>590550</xdr:rowOff>
    </xdr:to>
    <xdr:pic>
      <xdr:nvPicPr>
        <xdr:cNvPr id="27" name="Picture 11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 flipH="1">
          <a:off x="3810000" y="27698700"/>
          <a:ext cx="485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50</xdr:row>
      <xdr:rowOff>28575</xdr:rowOff>
    </xdr:from>
    <xdr:to>
      <xdr:col>1</xdr:col>
      <xdr:colOff>1152525</xdr:colOff>
      <xdr:row>50</xdr:row>
      <xdr:rowOff>1181100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 flipH="1">
          <a:off x="3810000" y="28898850"/>
          <a:ext cx="514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51</xdr:row>
      <xdr:rowOff>9525</xdr:rowOff>
    </xdr:from>
    <xdr:to>
      <xdr:col>1</xdr:col>
      <xdr:colOff>1228725</xdr:colOff>
      <xdr:row>51</xdr:row>
      <xdr:rowOff>1162050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67150" y="30079950"/>
          <a:ext cx="533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52</xdr:row>
      <xdr:rowOff>38100</xdr:rowOff>
    </xdr:from>
    <xdr:to>
      <xdr:col>1</xdr:col>
      <xdr:colOff>1209675</xdr:colOff>
      <xdr:row>53</xdr:row>
      <xdr:rowOff>561975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38575" y="31299150"/>
          <a:ext cx="542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54</xdr:row>
      <xdr:rowOff>19050</xdr:rowOff>
    </xdr:from>
    <xdr:to>
      <xdr:col>1</xdr:col>
      <xdr:colOff>1152525</xdr:colOff>
      <xdr:row>54</xdr:row>
      <xdr:rowOff>1104900</xdr:rowOff>
    </xdr:to>
    <xdr:pic>
      <xdr:nvPicPr>
        <xdr:cNvPr id="31" name="Picture 6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 flipH="1">
          <a:off x="3800475" y="32442150"/>
          <a:ext cx="523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55</xdr:row>
      <xdr:rowOff>209550</xdr:rowOff>
    </xdr:from>
    <xdr:to>
      <xdr:col>1</xdr:col>
      <xdr:colOff>1247775</xdr:colOff>
      <xdr:row>55</xdr:row>
      <xdr:rowOff>981075</xdr:rowOff>
    </xdr:to>
    <xdr:pic>
      <xdr:nvPicPr>
        <xdr:cNvPr id="32" name="Picture 1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 flipH="1">
          <a:off x="3886200" y="3375660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56</xdr:row>
      <xdr:rowOff>285750</xdr:rowOff>
    </xdr:from>
    <xdr:to>
      <xdr:col>1</xdr:col>
      <xdr:colOff>1295400</xdr:colOff>
      <xdr:row>56</xdr:row>
      <xdr:rowOff>1019175</xdr:rowOff>
    </xdr:to>
    <xdr:pic>
      <xdr:nvPicPr>
        <xdr:cNvPr id="33" name="Picture 7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914775" y="34928175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57</xdr:row>
      <xdr:rowOff>209550</xdr:rowOff>
    </xdr:from>
    <xdr:to>
      <xdr:col>1</xdr:col>
      <xdr:colOff>1257300</xdr:colOff>
      <xdr:row>57</xdr:row>
      <xdr:rowOff>952500</xdr:rowOff>
    </xdr:to>
    <xdr:pic>
      <xdr:nvPicPr>
        <xdr:cNvPr id="34" name="Picture 7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886200" y="36014025"/>
          <a:ext cx="542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58</xdr:row>
      <xdr:rowOff>190500</xdr:rowOff>
    </xdr:from>
    <xdr:to>
      <xdr:col>1</xdr:col>
      <xdr:colOff>1238250</xdr:colOff>
      <xdr:row>58</xdr:row>
      <xdr:rowOff>923925</xdr:rowOff>
    </xdr:to>
    <xdr:pic>
      <xdr:nvPicPr>
        <xdr:cNvPr id="35" name="Picture 7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848100" y="37109400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59</xdr:row>
      <xdr:rowOff>247650</xdr:rowOff>
    </xdr:from>
    <xdr:to>
      <xdr:col>1</xdr:col>
      <xdr:colOff>1257300</xdr:colOff>
      <xdr:row>59</xdr:row>
      <xdr:rowOff>838200</xdr:rowOff>
    </xdr:to>
    <xdr:pic>
      <xdr:nvPicPr>
        <xdr:cNvPr id="36" name="Picture 10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905250" y="381857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60</xdr:row>
      <xdr:rowOff>209550</xdr:rowOff>
    </xdr:from>
    <xdr:to>
      <xdr:col>1</xdr:col>
      <xdr:colOff>1238250</xdr:colOff>
      <xdr:row>60</xdr:row>
      <xdr:rowOff>828675</xdr:rowOff>
    </xdr:to>
    <xdr:pic>
      <xdr:nvPicPr>
        <xdr:cNvPr id="37" name="Picture 8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67150" y="39223950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9</xdr:row>
      <xdr:rowOff>76200</xdr:rowOff>
    </xdr:from>
    <xdr:to>
      <xdr:col>1</xdr:col>
      <xdr:colOff>1362075</xdr:colOff>
      <xdr:row>10</xdr:row>
      <xdr:rowOff>504825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781425"/>
          <a:ext cx="704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11</xdr:row>
      <xdr:rowOff>57150</xdr:rowOff>
    </xdr:from>
    <xdr:to>
      <xdr:col>1</xdr:col>
      <xdr:colOff>1343025</xdr:colOff>
      <xdr:row>12</xdr:row>
      <xdr:rowOff>581025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5019675"/>
          <a:ext cx="695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114300</xdr:rowOff>
    </xdr:from>
    <xdr:to>
      <xdr:col>1</xdr:col>
      <xdr:colOff>1381125</xdr:colOff>
      <xdr:row>14</xdr:row>
      <xdr:rowOff>561975</xdr:rowOff>
    </xdr:to>
    <xdr:pic>
      <xdr:nvPicPr>
        <xdr:cNvPr id="3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6334125"/>
          <a:ext cx="742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15</xdr:row>
      <xdr:rowOff>152400</xdr:rowOff>
    </xdr:from>
    <xdr:to>
      <xdr:col>1</xdr:col>
      <xdr:colOff>1314450</xdr:colOff>
      <xdr:row>15</xdr:row>
      <xdr:rowOff>923925</xdr:rowOff>
    </xdr:to>
    <xdr:pic>
      <xdr:nvPicPr>
        <xdr:cNvPr id="4" name="Picture 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7734300"/>
          <a:ext cx="714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16</xdr:row>
      <xdr:rowOff>142875</xdr:rowOff>
    </xdr:from>
    <xdr:to>
      <xdr:col>1</xdr:col>
      <xdr:colOff>1323975</xdr:colOff>
      <xdr:row>16</xdr:row>
      <xdr:rowOff>933450</xdr:rowOff>
    </xdr:to>
    <xdr:pic>
      <xdr:nvPicPr>
        <xdr:cNvPr id="5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62375" y="881062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17</xdr:row>
      <xdr:rowOff>190500</xdr:rowOff>
    </xdr:from>
    <xdr:to>
      <xdr:col>1</xdr:col>
      <xdr:colOff>1343025</xdr:colOff>
      <xdr:row>17</xdr:row>
      <xdr:rowOff>923925</xdr:rowOff>
    </xdr:to>
    <xdr:pic>
      <xdr:nvPicPr>
        <xdr:cNvPr id="6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33800" y="994410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21</xdr:row>
      <xdr:rowOff>133350</xdr:rowOff>
    </xdr:from>
    <xdr:to>
      <xdr:col>1</xdr:col>
      <xdr:colOff>1247775</xdr:colOff>
      <xdr:row>21</xdr:row>
      <xdr:rowOff>1266825</xdr:rowOff>
    </xdr:to>
    <xdr:pic>
      <xdr:nvPicPr>
        <xdr:cNvPr id="7" name="Picture 1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flipH="1">
          <a:off x="3914775" y="11877675"/>
          <a:ext cx="504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22</xdr:row>
      <xdr:rowOff>152400</xdr:rowOff>
    </xdr:from>
    <xdr:to>
      <xdr:col>1</xdr:col>
      <xdr:colOff>1238250</xdr:colOff>
      <xdr:row>22</xdr:row>
      <xdr:rowOff>1333500</xdr:rowOff>
    </xdr:to>
    <xdr:pic>
      <xdr:nvPicPr>
        <xdr:cNvPr id="8" name="Picture 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05250" y="13335000"/>
          <a:ext cx="504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23</xdr:row>
      <xdr:rowOff>161925</xdr:rowOff>
    </xdr:from>
    <xdr:to>
      <xdr:col>1</xdr:col>
      <xdr:colOff>1266825</xdr:colOff>
      <xdr:row>23</xdr:row>
      <xdr:rowOff>1314450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05250" y="14773275"/>
          <a:ext cx="533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24</xdr:row>
      <xdr:rowOff>238125</xdr:rowOff>
    </xdr:from>
    <xdr:to>
      <xdr:col>1</xdr:col>
      <xdr:colOff>1209675</xdr:colOff>
      <xdr:row>24</xdr:row>
      <xdr:rowOff>971550</xdr:rowOff>
    </xdr:to>
    <xdr:pic>
      <xdr:nvPicPr>
        <xdr:cNvPr id="10" name="Picture 7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29050" y="16278225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25</xdr:row>
      <xdr:rowOff>276225</xdr:rowOff>
    </xdr:from>
    <xdr:to>
      <xdr:col>1</xdr:col>
      <xdr:colOff>1209675</xdr:colOff>
      <xdr:row>25</xdr:row>
      <xdr:rowOff>1009650</xdr:rowOff>
    </xdr:to>
    <xdr:pic>
      <xdr:nvPicPr>
        <xdr:cNvPr id="11" name="Picture 7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00" y="17478375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26</xdr:row>
      <xdr:rowOff>209550</xdr:rowOff>
    </xdr:from>
    <xdr:to>
      <xdr:col>1</xdr:col>
      <xdr:colOff>1238250</xdr:colOff>
      <xdr:row>26</xdr:row>
      <xdr:rowOff>828675</xdr:rowOff>
    </xdr:to>
    <xdr:pic>
      <xdr:nvPicPr>
        <xdr:cNvPr id="12" name="Picture 8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67150" y="18659475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26</xdr:row>
      <xdr:rowOff>180975</xdr:rowOff>
    </xdr:from>
    <xdr:to>
      <xdr:col>10</xdr:col>
      <xdr:colOff>142875</xdr:colOff>
      <xdr:row>46</xdr:row>
      <xdr:rowOff>200025</xdr:rowOff>
    </xdr:to>
    <xdr:pic>
      <xdr:nvPicPr>
        <xdr:cNvPr id="1" name="Рисунок 4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5886450"/>
          <a:ext cx="53721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2</xdr:row>
      <xdr:rowOff>123825</xdr:rowOff>
    </xdr:from>
    <xdr:to>
      <xdr:col>10</xdr:col>
      <xdr:colOff>19050</xdr:colOff>
      <xdr:row>24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590550"/>
          <a:ext cx="555307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49</xdr:row>
      <xdr:rowOff>104775</xdr:rowOff>
    </xdr:from>
    <xdr:to>
      <xdr:col>10</xdr:col>
      <xdr:colOff>47625</xdr:colOff>
      <xdr:row>70</xdr:row>
      <xdr:rowOff>38100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11010900"/>
          <a:ext cx="5153025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50"/>
  <sheetViews>
    <sheetView tabSelected="1" view="pageBreakPreview" zoomScale="85" zoomScaleNormal="85" zoomScaleSheetLayoutView="85" zoomScalePageLayoutView="0" workbookViewId="0" topLeftCell="A1">
      <selection activeCell="Q6" sqref="Q6"/>
    </sheetView>
  </sheetViews>
  <sheetFormatPr defaultColWidth="9.00390625" defaultRowHeight="12.75"/>
  <cols>
    <col min="1" max="1" width="3.625" style="5" customWidth="1"/>
    <col min="2" max="2" width="7.00390625" style="5" customWidth="1"/>
    <col min="3" max="3" width="6.125" style="5" customWidth="1"/>
    <col min="4" max="4" width="8.125" style="5" bestFit="1" customWidth="1"/>
    <col min="5" max="5" width="9.25390625" style="5" bestFit="1" customWidth="1"/>
    <col min="6" max="6" width="7.875" style="5" customWidth="1"/>
    <col min="7" max="7" width="8.75390625" style="5" customWidth="1"/>
    <col min="8" max="8" width="12.125" style="5" customWidth="1"/>
    <col min="9" max="9" width="6.875" style="5" customWidth="1"/>
    <col min="10" max="10" width="9.875" style="5" bestFit="1" customWidth="1"/>
    <col min="11" max="11" width="12.00390625" style="5" customWidth="1"/>
    <col min="12" max="12" width="10.00390625" style="5" customWidth="1"/>
    <col min="13" max="13" width="9.25390625" style="5" customWidth="1"/>
    <col min="14" max="14" width="7.375" style="5" customWidth="1"/>
    <col min="15" max="15" width="4.625" style="5" customWidth="1"/>
    <col min="16" max="17" width="18.875" style="143" customWidth="1"/>
    <col min="18" max="19" width="5.875" style="5" customWidth="1"/>
    <col min="20" max="16384" width="9.125" style="5" customWidth="1"/>
  </cols>
  <sheetData>
    <row r="1" spans="2:17" ht="59.25" customHeight="1">
      <c r="B1" s="270"/>
      <c r="C1" s="271"/>
      <c r="D1" s="271"/>
      <c r="E1" s="271"/>
      <c r="F1" s="271"/>
      <c r="G1" s="271"/>
      <c r="H1" s="271"/>
      <c r="I1" s="274"/>
      <c r="J1" s="274"/>
      <c r="K1" s="274"/>
      <c r="L1" s="274"/>
      <c r="M1" s="274"/>
      <c r="N1" s="274"/>
      <c r="O1" s="274"/>
      <c r="P1" s="274"/>
      <c r="Q1" s="144"/>
    </row>
    <row r="2" spans="2:17" ht="87.75" customHeight="1">
      <c r="B2" s="272"/>
      <c r="C2" s="273"/>
      <c r="D2" s="273"/>
      <c r="E2" s="273"/>
      <c r="F2" s="273"/>
      <c r="G2" s="273"/>
      <c r="H2" s="273"/>
      <c r="I2" s="269"/>
      <c r="J2" s="269"/>
      <c r="K2" s="269"/>
      <c r="L2" s="269"/>
      <c r="M2" s="269"/>
      <c r="N2" s="269"/>
      <c r="O2" s="269"/>
      <c r="P2" s="269"/>
      <c r="Q2" s="145"/>
    </row>
    <row r="3" spans="2:17" ht="12" customHeight="1">
      <c r="B3" s="320" t="s">
        <v>338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2"/>
    </row>
    <row r="4" spans="2:17" ht="18.75" customHeight="1" thickBot="1">
      <c r="B4" s="295" t="s">
        <v>356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7"/>
    </row>
    <row r="5" spans="2:17" ht="5.25" customHeight="1" hidden="1" thickBot="1">
      <c r="B5" s="275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7"/>
    </row>
    <row r="6" spans="2:17" ht="59.25" customHeight="1" thickBot="1">
      <c r="B6" s="278" t="s">
        <v>302</v>
      </c>
      <c r="C6" s="279"/>
      <c r="D6" s="279"/>
      <c r="E6" s="280"/>
      <c r="F6" s="261" t="s">
        <v>2</v>
      </c>
      <c r="G6" s="262"/>
      <c r="H6" s="261" t="s">
        <v>303</v>
      </c>
      <c r="I6" s="262"/>
      <c r="J6" s="261" t="s">
        <v>11</v>
      </c>
      <c r="K6" s="263"/>
      <c r="L6" s="262"/>
      <c r="M6" s="18" t="s">
        <v>13</v>
      </c>
      <c r="N6" s="261" t="s">
        <v>12</v>
      </c>
      <c r="O6" s="262"/>
      <c r="P6" s="140" t="s">
        <v>339</v>
      </c>
      <c r="Q6" s="140" t="s">
        <v>357</v>
      </c>
    </row>
    <row r="7" spans="2:17" ht="15" customHeight="1" thickBot="1">
      <c r="B7" s="253" t="s">
        <v>14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5"/>
    </row>
    <row r="8" spans="2:17" ht="24.75" customHeight="1" thickBot="1">
      <c r="B8" s="298"/>
      <c r="C8" s="299"/>
      <c r="D8" s="299"/>
      <c r="E8" s="300"/>
      <c r="F8" s="264" t="s">
        <v>16</v>
      </c>
      <c r="G8" s="265"/>
      <c r="H8" s="264" t="s">
        <v>20</v>
      </c>
      <c r="I8" s="265"/>
      <c r="J8" s="287" t="s">
        <v>190</v>
      </c>
      <c r="K8" s="288"/>
      <c r="L8" s="289"/>
      <c r="M8" s="219">
        <v>25</v>
      </c>
      <c r="N8" s="251">
        <v>0.063</v>
      </c>
      <c r="O8" s="252"/>
      <c r="P8" s="218">
        <f>Таблица!C3</f>
        <v>2775.5</v>
      </c>
      <c r="Q8" s="218">
        <f>Таблица!D3</f>
        <v>2912</v>
      </c>
    </row>
    <row r="9" spans="2:17" ht="24.75" customHeight="1" thickBot="1">
      <c r="B9" s="301"/>
      <c r="C9" s="302"/>
      <c r="D9" s="302"/>
      <c r="E9" s="303"/>
      <c r="F9" s="264" t="s">
        <v>17</v>
      </c>
      <c r="G9" s="265"/>
      <c r="H9" s="264" t="s">
        <v>21</v>
      </c>
      <c r="I9" s="265"/>
      <c r="J9" s="290"/>
      <c r="K9" s="291"/>
      <c r="L9" s="292"/>
      <c r="M9" s="219">
        <v>30</v>
      </c>
      <c r="N9" s="293">
        <v>0.067</v>
      </c>
      <c r="O9" s="294"/>
      <c r="P9" s="218">
        <f>Таблица!C4</f>
        <v>2966.6</v>
      </c>
      <c r="Q9" s="218">
        <f>Таблица!D4</f>
        <v>3116.1</v>
      </c>
    </row>
    <row r="10" spans="2:17" ht="24.75" customHeight="1" thickBot="1">
      <c r="B10" s="301"/>
      <c r="C10" s="302"/>
      <c r="D10" s="302"/>
      <c r="E10" s="303"/>
      <c r="F10" s="264" t="s">
        <v>18</v>
      </c>
      <c r="G10" s="265"/>
      <c r="H10" s="264" t="s">
        <v>22</v>
      </c>
      <c r="I10" s="265"/>
      <c r="J10" s="290"/>
      <c r="K10" s="291"/>
      <c r="L10" s="292"/>
      <c r="M10" s="219">
        <v>33</v>
      </c>
      <c r="N10" s="285">
        <v>0.078</v>
      </c>
      <c r="O10" s="286"/>
      <c r="P10" s="218">
        <f>Таблица!C5</f>
        <v>3205.8</v>
      </c>
      <c r="Q10" s="218">
        <f>Таблица!D5</f>
        <v>3383.9</v>
      </c>
    </row>
    <row r="11" spans="2:17" ht="24.75" customHeight="1" thickBot="1">
      <c r="B11" s="301"/>
      <c r="C11" s="302"/>
      <c r="D11" s="302"/>
      <c r="E11" s="303"/>
      <c r="F11" s="264" t="s">
        <v>19</v>
      </c>
      <c r="G11" s="265"/>
      <c r="H11" s="264" t="s">
        <v>23</v>
      </c>
      <c r="I11" s="265"/>
      <c r="J11" s="290"/>
      <c r="K11" s="291"/>
      <c r="L11" s="292"/>
      <c r="M11" s="219">
        <v>36</v>
      </c>
      <c r="N11" s="251">
        <v>0.089</v>
      </c>
      <c r="O11" s="252"/>
      <c r="P11" s="218">
        <f>Таблица!C6</f>
        <v>3616.6</v>
      </c>
      <c r="Q11" s="218">
        <f>Таблица!D6</f>
        <v>3789.5</v>
      </c>
    </row>
    <row r="12" spans="2:17" ht="30" customHeight="1" thickBot="1">
      <c r="B12" s="298"/>
      <c r="C12" s="299"/>
      <c r="D12" s="299"/>
      <c r="E12" s="300"/>
      <c r="F12" s="264" t="s">
        <v>24</v>
      </c>
      <c r="G12" s="265"/>
      <c r="H12" s="264" t="s">
        <v>27</v>
      </c>
      <c r="I12" s="265"/>
      <c r="J12" s="304" t="s">
        <v>190</v>
      </c>
      <c r="K12" s="305"/>
      <c r="L12" s="306"/>
      <c r="M12" s="219">
        <v>23</v>
      </c>
      <c r="N12" s="251">
        <v>0.053</v>
      </c>
      <c r="O12" s="252"/>
      <c r="P12" s="218">
        <f>Таблица!C13</f>
        <v>2545.4</v>
      </c>
      <c r="Q12" s="218">
        <f>Таблица!D13</f>
        <v>2675.4</v>
      </c>
    </row>
    <row r="13" spans="2:17" ht="30" customHeight="1" thickBot="1">
      <c r="B13" s="301"/>
      <c r="C13" s="302"/>
      <c r="D13" s="302"/>
      <c r="E13" s="303"/>
      <c r="F13" s="264" t="s">
        <v>25</v>
      </c>
      <c r="G13" s="265"/>
      <c r="H13" s="264" t="s">
        <v>28</v>
      </c>
      <c r="I13" s="265"/>
      <c r="J13" s="307"/>
      <c r="K13" s="308"/>
      <c r="L13" s="309"/>
      <c r="M13" s="219">
        <v>28</v>
      </c>
      <c r="N13" s="293">
        <v>0.069</v>
      </c>
      <c r="O13" s="294"/>
      <c r="P13" s="218">
        <f>Таблица!C14</f>
        <v>2687.1</v>
      </c>
      <c r="Q13" s="218">
        <f>Таблица!D14</f>
        <v>2821</v>
      </c>
    </row>
    <row r="14" spans="2:17" ht="30" customHeight="1" thickBot="1">
      <c r="B14" s="301"/>
      <c r="C14" s="302"/>
      <c r="D14" s="302"/>
      <c r="E14" s="303"/>
      <c r="F14" s="264" t="s">
        <v>26</v>
      </c>
      <c r="G14" s="265"/>
      <c r="H14" s="264" t="s">
        <v>29</v>
      </c>
      <c r="I14" s="265"/>
      <c r="J14" s="307"/>
      <c r="K14" s="308"/>
      <c r="L14" s="309"/>
      <c r="M14" s="219">
        <v>30</v>
      </c>
      <c r="N14" s="285">
        <v>0.066</v>
      </c>
      <c r="O14" s="286"/>
      <c r="P14" s="218">
        <f>Таблица!C15</f>
        <v>2866.5</v>
      </c>
      <c r="Q14" s="218">
        <f>Таблица!D15</f>
        <v>3073.2</v>
      </c>
    </row>
    <row r="15" spans="2:17" ht="39.75" customHeight="1" thickBot="1">
      <c r="B15" s="298"/>
      <c r="C15" s="299"/>
      <c r="D15" s="299"/>
      <c r="E15" s="300"/>
      <c r="F15" s="264" t="s">
        <v>31</v>
      </c>
      <c r="G15" s="265"/>
      <c r="H15" s="264" t="s">
        <v>35</v>
      </c>
      <c r="I15" s="265"/>
      <c r="J15" s="304" t="s">
        <v>190</v>
      </c>
      <c r="K15" s="305"/>
      <c r="L15" s="306"/>
      <c r="M15" s="219">
        <v>40</v>
      </c>
      <c r="N15" s="251">
        <v>0.096</v>
      </c>
      <c r="O15" s="252"/>
      <c r="P15" s="218">
        <f>Таблица!C9</f>
        <v>4134</v>
      </c>
      <c r="Q15" s="218">
        <f>Таблица!D9</f>
        <v>4618.9</v>
      </c>
    </row>
    <row r="16" spans="2:17" ht="39.75" customHeight="1" thickBot="1">
      <c r="B16" s="301"/>
      <c r="C16" s="302"/>
      <c r="D16" s="302"/>
      <c r="E16" s="303"/>
      <c r="F16" s="264" t="s">
        <v>30</v>
      </c>
      <c r="G16" s="265"/>
      <c r="H16" s="264" t="s">
        <v>34</v>
      </c>
      <c r="I16" s="265"/>
      <c r="J16" s="307"/>
      <c r="K16" s="308"/>
      <c r="L16" s="309"/>
      <c r="M16" s="219">
        <v>36</v>
      </c>
      <c r="N16" s="293">
        <v>0.109</v>
      </c>
      <c r="O16" s="294"/>
      <c r="P16" s="218">
        <f>Таблица!C8</f>
        <v>4453.8</v>
      </c>
      <c r="Q16" s="218">
        <f>Таблица!D8</f>
        <v>4825.6</v>
      </c>
    </row>
    <row r="17" spans="2:17" ht="39.75" customHeight="1" thickBot="1">
      <c r="B17" s="298"/>
      <c r="C17" s="299"/>
      <c r="D17" s="299"/>
      <c r="E17" s="300"/>
      <c r="F17" s="264" t="s">
        <v>32</v>
      </c>
      <c r="G17" s="265"/>
      <c r="H17" s="264" t="s">
        <v>36</v>
      </c>
      <c r="I17" s="265"/>
      <c r="J17" s="304" t="s">
        <v>190</v>
      </c>
      <c r="K17" s="305"/>
      <c r="L17" s="306"/>
      <c r="M17" s="219">
        <v>47</v>
      </c>
      <c r="N17" s="285">
        <v>0.125</v>
      </c>
      <c r="O17" s="286"/>
      <c r="P17" s="218">
        <f>Таблица!C10</f>
        <v>5302.7</v>
      </c>
      <c r="Q17" s="218">
        <f>Таблица!D10</f>
        <v>5578.3</v>
      </c>
    </row>
    <row r="18" spans="2:17" ht="39.75" customHeight="1" thickBot="1">
      <c r="B18" s="301"/>
      <c r="C18" s="302"/>
      <c r="D18" s="302"/>
      <c r="E18" s="303"/>
      <c r="F18" s="264" t="s">
        <v>33</v>
      </c>
      <c r="G18" s="265"/>
      <c r="H18" s="264" t="s">
        <v>37</v>
      </c>
      <c r="I18" s="265"/>
      <c r="J18" s="307"/>
      <c r="K18" s="308"/>
      <c r="L18" s="309"/>
      <c r="M18" s="219">
        <v>50</v>
      </c>
      <c r="N18" s="251">
        <v>0.14</v>
      </c>
      <c r="O18" s="252"/>
      <c r="P18" s="218">
        <f>Таблица!C11</f>
        <v>5701.8</v>
      </c>
      <c r="Q18" s="218">
        <f>Таблица!D11</f>
        <v>6176.3</v>
      </c>
    </row>
    <row r="19" spans="2:33" ht="15" customHeight="1" thickBot="1">
      <c r="B19" s="311" t="s">
        <v>38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3"/>
      <c r="AA19" s="1"/>
      <c r="AB19" s="2"/>
      <c r="AC19" s="2"/>
      <c r="AD19" s="2"/>
      <c r="AE19" s="2"/>
      <c r="AF19" s="2"/>
      <c r="AG19" s="1"/>
    </row>
    <row r="20" spans="2:21" ht="68.25" customHeight="1" thickBot="1">
      <c r="B20" s="281"/>
      <c r="C20" s="249"/>
      <c r="D20" s="249"/>
      <c r="E20" s="282"/>
      <c r="F20" s="283" t="s">
        <v>39</v>
      </c>
      <c r="G20" s="284"/>
      <c r="H20" s="283" t="s">
        <v>40</v>
      </c>
      <c r="I20" s="284"/>
      <c r="J20" s="307" t="s">
        <v>190</v>
      </c>
      <c r="K20" s="308"/>
      <c r="L20" s="309"/>
      <c r="M20" s="220">
        <v>19</v>
      </c>
      <c r="N20" s="285">
        <v>0.047</v>
      </c>
      <c r="O20" s="286"/>
      <c r="P20" s="218">
        <f>Таблица!C7</f>
        <v>2100.8</v>
      </c>
      <c r="Q20" s="218">
        <f>Таблица!D7</f>
        <v>2269.8</v>
      </c>
      <c r="U20" s="3"/>
    </row>
    <row r="21" spans="2:33" ht="15" customHeight="1" thickBot="1">
      <c r="B21" s="311" t="s">
        <v>41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3"/>
      <c r="AA21" s="1"/>
      <c r="AB21" s="2"/>
      <c r="AC21" s="2"/>
      <c r="AD21" s="2"/>
      <c r="AE21" s="2"/>
      <c r="AF21" s="2"/>
      <c r="AG21" s="1"/>
    </row>
    <row r="22" spans="2:21" ht="69.75" customHeight="1" thickBot="1">
      <c r="B22" s="281"/>
      <c r="C22" s="249"/>
      <c r="D22" s="249"/>
      <c r="E22" s="282"/>
      <c r="F22" s="283" t="s">
        <v>42</v>
      </c>
      <c r="G22" s="284"/>
      <c r="H22" s="283" t="s">
        <v>20</v>
      </c>
      <c r="I22" s="284"/>
      <c r="J22" s="310" t="s">
        <v>191</v>
      </c>
      <c r="K22" s="308"/>
      <c r="L22" s="309"/>
      <c r="M22" s="220">
        <v>34</v>
      </c>
      <c r="N22" s="285">
        <v>0.06</v>
      </c>
      <c r="O22" s="286"/>
      <c r="P22" s="218">
        <f>Таблица!C12</f>
        <v>3911.7</v>
      </c>
      <c r="Q22" s="218">
        <f>Таблица!D12</f>
        <v>4235.4</v>
      </c>
      <c r="U22" s="3"/>
    </row>
    <row r="23" spans="2:33" ht="15" customHeight="1" thickBot="1">
      <c r="B23" s="311" t="s">
        <v>43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3"/>
      <c r="AA23" s="1"/>
      <c r="AB23" s="2"/>
      <c r="AC23" s="2"/>
      <c r="AD23" s="2"/>
      <c r="AE23" s="2"/>
      <c r="AF23" s="2"/>
      <c r="AG23" s="1"/>
    </row>
    <row r="24" spans="2:21" ht="65.25" customHeight="1" thickBot="1">
      <c r="B24" s="281"/>
      <c r="C24" s="249"/>
      <c r="D24" s="249"/>
      <c r="E24" s="282"/>
      <c r="F24" s="283" t="s">
        <v>44</v>
      </c>
      <c r="G24" s="284"/>
      <c r="H24" s="283" t="s">
        <v>45</v>
      </c>
      <c r="I24" s="284"/>
      <c r="J24" s="307" t="s">
        <v>190</v>
      </c>
      <c r="K24" s="308"/>
      <c r="L24" s="309"/>
      <c r="M24" s="220">
        <v>28</v>
      </c>
      <c r="N24" s="285">
        <v>0.091</v>
      </c>
      <c r="O24" s="286"/>
      <c r="P24" s="218">
        <f>Таблица!C16</f>
        <v>4221.1</v>
      </c>
      <c r="Q24" s="218">
        <f>Таблица!D16</f>
        <v>4644.9</v>
      </c>
      <c r="U24" s="3"/>
    </row>
    <row r="25" spans="2:33" ht="15" customHeight="1" thickBot="1">
      <c r="B25" s="311" t="s">
        <v>0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3"/>
      <c r="AA25" s="1"/>
      <c r="AB25" s="2"/>
      <c r="AC25" s="2"/>
      <c r="AD25" s="2"/>
      <c r="AE25" s="2"/>
      <c r="AF25" s="2"/>
      <c r="AG25" s="1"/>
    </row>
    <row r="26" spans="2:21" ht="65.25" customHeight="1" thickBot="1">
      <c r="B26" s="281"/>
      <c r="C26" s="249"/>
      <c r="D26" s="249"/>
      <c r="E26" s="282"/>
      <c r="F26" s="283" t="s">
        <v>46</v>
      </c>
      <c r="G26" s="284"/>
      <c r="H26" s="283" t="s">
        <v>47</v>
      </c>
      <c r="I26" s="284"/>
      <c r="J26" s="307" t="s">
        <v>190</v>
      </c>
      <c r="K26" s="308"/>
      <c r="L26" s="309"/>
      <c r="M26" s="220">
        <v>44</v>
      </c>
      <c r="N26" s="285">
        <v>0.122</v>
      </c>
      <c r="O26" s="286"/>
      <c r="P26" s="218">
        <f>Таблица!C17</f>
        <v>4418.7</v>
      </c>
      <c r="Q26" s="218">
        <f>Таблица!D17</f>
        <v>4868.5</v>
      </c>
      <c r="U26" s="3"/>
    </row>
    <row r="27" spans="2:33" ht="15" customHeight="1" thickBot="1">
      <c r="B27" s="311" t="s">
        <v>48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3"/>
      <c r="AA27" s="1"/>
      <c r="AB27" s="2"/>
      <c r="AC27" s="2"/>
      <c r="AD27" s="2"/>
      <c r="AE27" s="2"/>
      <c r="AF27" s="2"/>
      <c r="AG27" s="1"/>
    </row>
    <row r="28" spans="2:33" ht="77.25" customHeight="1" thickBot="1">
      <c r="B28" s="281"/>
      <c r="C28" s="249"/>
      <c r="D28" s="249"/>
      <c r="E28" s="282"/>
      <c r="F28" s="283" t="s">
        <v>49</v>
      </c>
      <c r="G28" s="284"/>
      <c r="H28" s="283" t="s">
        <v>51</v>
      </c>
      <c r="I28" s="284"/>
      <c r="J28" s="290" t="s">
        <v>330</v>
      </c>
      <c r="K28" s="291"/>
      <c r="L28" s="292"/>
      <c r="M28" s="220">
        <v>21.2</v>
      </c>
      <c r="N28" s="285">
        <v>0.033</v>
      </c>
      <c r="O28" s="286"/>
      <c r="P28" s="218">
        <f>Таблица!C18</f>
        <v>3693.3</v>
      </c>
      <c r="Q28" s="218">
        <f>Таблица!D18</f>
        <v>3884.4</v>
      </c>
      <c r="AA28" s="1"/>
      <c r="AB28" s="2"/>
      <c r="AC28" s="2"/>
      <c r="AD28" s="2"/>
      <c r="AE28" s="2"/>
      <c r="AF28" s="2"/>
      <c r="AG28" s="1"/>
    </row>
    <row r="29" spans="2:33" ht="79.5" customHeight="1" thickBot="1">
      <c r="B29" s="317"/>
      <c r="C29" s="318"/>
      <c r="D29" s="318"/>
      <c r="E29" s="319"/>
      <c r="F29" s="264" t="s">
        <v>50</v>
      </c>
      <c r="G29" s="265"/>
      <c r="H29" s="264" t="s">
        <v>52</v>
      </c>
      <c r="I29" s="265"/>
      <c r="J29" s="287" t="s">
        <v>331</v>
      </c>
      <c r="K29" s="288"/>
      <c r="L29" s="289"/>
      <c r="M29" s="219">
        <v>25</v>
      </c>
      <c r="N29" s="251">
        <v>0.049</v>
      </c>
      <c r="O29" s="252"/>
      <c r="P29" s="218">
        <f>Таблица!C19</f>
        <v>4230.2</v>
      </c>
      <c r="Q29" s="218">
        <f>Таблица!D19</f>
        <v>4447.3</v>
      </c>
      <c r="S29" s="1"/>
      <c r="T29" s="1"/>
      <c r="U29" s="1"/>
      <c r="V29" s="1"/>
      <c r="W29" s="1"/>
      <c r="X29" s="1"/>
      <c r="AA29" s="1"/>
      <c r="AB29" s="6"/>
      <c r="AC29" s="6"/>
      <c r="AD29" s="6"/>
      <c r="AE29" s="6"/>
      <c r="AF29" s="6"/>
      <c r="AG29" s="1"/>
    </row>
    <row r="30" spans="2:33" ht="15" customHeight="1" thickBot="1">
      <c r="B30" s="311" t="s">
        <v>53</v>
      </c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3"/>
      <c r="S30" s="1"/>
      <c r="T30" s="1"/>
      <c r="U30" s="1"/>
      <c r="V30" s="1"/>
      <c r="W30" s="1"/>
      <c r="X30" s="1"/>
      <c r="AA30" s="1"/>
      <c r="AB30" s="6"/>
      <c r="AC30" s="6"/>
      <c r="AD30" s="6"/>
      <c r="AE30" s="6"/>
      <c r="AF30" s="6"/>
      <c r="AG30" s="1"/>
    </row>
    <row r="31" spans="2:33" ht="24.75" customHeight="1" thickBot="1">
      <c r="B31" s="258"/>
      <c r="C31" s="259"/>
      <c r="D31" s="259"/>
      <c r="E31" s="260"/>
      <c r="F31" s="264" t="s">
        <v>284</v>
      </c>
      <c r="G31" s="265"/>
      <c r="H31" s="264" t="s">
        <v>57</v>
      </c>
      <c r="I31" s="265"/>
      <c r="J31" s="287" t="s">
        <v>192</v>
      </c>
      <c r="K31" s="288"/>
      <c r="L31" s="289"/>
      <c r="M31" s="219">
        <v>28</v>
      </c>
      <c r="N31" s="251">
        <v>0.049</v>
      </c>
      <c r="O31" s="252"/>
      <c r="P31" s="218">
        <f>Таблица!C20</f>
        <v>5073.9</v>
      </c>
      <c r="Q31" s="218">
        <f>Таблица!D20</f>
        <v>5352.1</v>
      </c>
      <c r="S31" s="1"/>
      <c r="T31" s="1"/>
      <c r="U31" s="1"/>
      <c r="V31" s="1"/>
      <c r="W31" s="1"/>
      <c r="X31" s="1"/>
      <c r="AA31" s="1"/>
      <c r="AB31" s="6"/>
      <c r="AC31" s="6"/>
      <c r="AD31" s="6"/>
      <c r="AE31" s="6"/>
      <c r="AF31" s="6"/>
      <c r="AG31" s="1"/>
    </row>
    <row r="32" spans="2:33" ht="24.75" customHeight="1" thickBot="1">
      <c r="B32" s="314"/>
      <c r="C32" s="315"/>
      <c r="D32" s="315"/>
      <c r="E32" s="316"/>
      <c r="F32" s="264" t="s">
        <v>285</v>
      </c>
      <c r="G32" s="265"/>
      <c r="H32" s="264" t="s">
        <v>58</v>
      </c>
      <c r="I32" s="265"/>
      <c r="J32" s="290"/>
      <c r="K32" s="291"/>
      <c r="L32" s="292"/>
      <c r="M32" s="219">
        <v>32.3</v>
      </c>
      <c r="N32" s="251">
        <v>0.065</v>
      </c>
      <c r="O32" s="252"/>
      <c r="P32" s="218">
        <f>Таблица!C21</f>
        <v>5111.6</v>
      </c>
      <c r="Q32" s="218">
        <f>Таблица!D21</f>
        <v>5725.2</v>
      </c>
      <c r="S32" s="1"/>
      <c r="T32" s="1"/>
      <c r="U32" s="1"/>
      <c r="V32" s="1"/>
      <c r="W32" s="1"/>
      <c r="X32" s="1"/>
      <c r="AA32" s="1"/>
      <c r="AB32" s="6"/>
      <c r="AC32" s="6"/>
      <c r="AD32" s="6"/>
      <c r="AE32" s="6"/>
      <c r="AF32" s="6"/>
      <c r="AG32" s="1"/>
    </row>
    <row r="33" spans="2:33" ht="24.75" customHeight="1" thickBot="1">
      <c r="B33" s="314"/>
      <c r="C33" s="315"/>
      <c r="D33" s="315"/>
      <c r="E33" s="316"/>
      <c r="F33" s="264" t="s">
        <v>286</v>
      </c>
      <c r="G33" s="265"/>
      <c r="H33" s="264" t="s">
        <v>59</v>
      </c>
      <c r="I33" s="265"/>
      <c r="J33" s="290"/>
      <c r="K33" s="291"/>
      <c r="L33" s="292"/>
      <c r="M33" s="219">
        <v>33.3</v>
      </c>
      <c r="N33" s="251">
        <v>0.067</v>
      </c>
      <c r="O33" s="252"/>
      <c r="P33" s="218">
        <f>Таблица!C22</f>
        <v>5206.5</v>
      </c>
      <c r="Q33" s="218">
        <f>Таблица!D22</f>
        <v>5817.5</v>
      </c>
      <c r="S33" s="1"/>
      <c r="T33" s="1"/>
      <c r="U33" s="1"/>
      <c r="V33" s="1"/>
      <c r="W33" s="1"/>
      <c r="X33" s="1"/>
      <c r="AA33" s="1"/>
      <c r="AB33" s="6"/>
      <c r="AC33" s="6"/>
      <c r="AD33" s="6"/>
      <c r="AE33" s="6"/>
      <c r="AF33" s="6"/>
      <c r="AG33" s="1"/>
    </row>
    <row r="34" spans="2:33" ht="15" customHeight="1" thickBot="1">
      <c r="B34" s="253" t="s">
        <v>113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5"/>
      <c r="S34" s="1"/>
      <c r="T34" s="1"/>
      <c r="U34" s="1"/>
      <c r="V34" s="1"/>
      <c r="W34" s="1"/>
      <c r="X34" s="1"/>
      <c r="AA34" s="1"/>
      <c r="AB34" s="6"/>
      <c r="AC34" s="6"/>
      <c r="AD34" s="6"/>
      <c r="AE34" s="6"/>
      <c r="AF34" s="6"/>
      <c r="AG34" s="1"/>
    </row>
    <row r="35" spans="2:33" ht="60" customHeight="1">
      <c r="B35" s="258"/>
      <c r="C35" s="259"/>
      <c r="D35" s="259"/>
      <c r="E35" s="260"/>
      <c r="F35" s="256" t="s">
        <v>287</v>
      </c>
      <c r="G35" s="257"/>
      <c r="H35" s="256" t="s">
        <v>115</v>
      </c>
      <c r="I35" s="257"/>
      <c r="J35" s="266" t="s">
        <v>192</v>
      </c>
      <c r="K35" s="267"/>
      <c r="L35" s="268"/>
      <c r="M35" s="219">
        <v>39</v>
      </c>
      <c r="N35" s="251">
        <v>0.089</v>
      </c>
      <c r="O35" s="252"/>
      <c r="P35" s="218">
        <f>Таблица!C88</f>
        <v>4058.6</v>
      </c>
      <c r="Q35" s="218">
        <f>Таблица!D105+Таблица!D101+Таблица!D91</f>
        <v>5076.5</v>
      </c>
      <c r="S35" s="1"/>
      <c r="T35" s="1"/>
      <c r="U35" s="1"/>
      <c r="V35" s="1"/>
      <c r="W35" s="1"/>
      <c r="X35" s="1"/>
      <c r="AA35" s="1"/>
      <c r="AB35" s="6"/>
      <c r="AC35" s="6"/>
      <c r="AD35" s="6"/>
      <c r="AE35" s="6"/>
      <c r="AF35" s="6"/>
      <c r="AG35" s="1"/>
    </row>
    <row r="36" spans="1:34" ht="12.75" customHeight="1">
      <c r="A36" s="1"/>
      <c r="B36" s="20"/>
      <c r="C36" s="20"/>
      <c r="D36" s="20"/>
      <c r="E36" s="20"/>
      <c r="F36" s="19"/>
      <c r="G36" s="19"/>
      <c r="H36" s="21"/>
      <c r="I36" s="21"/>
      <c r="J36" s="26"/>
      <c r="K36" s="26"/>
      <c r="L36" s="26"/>
      <c r="M36" s="21"/>
      <c r="N36" s="20"/>
      <c r="O36" s="20"/>
      <c r="P36" s="141"/>
      <c r="Q36" s="141"/>
      <c r="S36" s="1"/>
      <c r="T36" s="1"/>
      <c r="U36" s="1"/>
      <c r="V36" s="1"/>
      <c r="W36" s="1"/>
      <c r="X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.75" customHeight="1">
      <c r="A37" s="1"/>
      <c r="B37" s="249"/>
      <c r="C37" s="249"/>
      <c r="D37" s="249"/>
      <c r="E37" s="249"/>
      <c r="F37" s="323"/>
      <c r="G37" s="323"/>
      <c r="H37" s="323"/>
      <c r="I37" s="323"/>
      <c r="J37" s="248"/>
      <c r="K37" s="248"/>
      <c r="L37" s="248"/>
      <c r="M37" s="249"/>
      <c r="N37" s="315"/>
      <c r="O37" s="315"/>
      <c r="P37" s="246"/>
      <c r="Q37" s="246"/>
      <c r="S37" s="1"/>
      <c r="T37" s="1"/>
      <c r="U37" s="1"/>
      <c r="V37" s="1"/>
      <c r="W37" s="1"/>
      <c r="X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>
      <c r="A38" s="1"/>
      <c r="B38" s="249"/>
      <c r="C38" s="249"/>
      <c r="D38" s="249"/>
      <c r="E38" s="249"/>
      <c r="F38" s="323"/>
      <c r="G38" s="323"/>
      <c r="H38" s="323"/>
      <c r="I38" s="323"/>
      <c r="J38" s="248"/>
      <c r="K38" s="248"/>
      <c r="L38" s="248"/>
      <c r="M38" s="249"/>
      <c r="N38" s="315"/>
      <c r="O38" s="315"/>
      <c r="P38" s="246"/>
      <c r="Q38" s="246"/>
      <c r="S38" s="1"/>
      <c r="T38" s="1"/>
      <c r="U38" s="1"/>
      <c r="V38" s="1"/>
      <c r="W38" s="1"/>
      <c r="X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>
      <c r="A39" s="1"/>
      <c r="B39" s="249"/>
      <c r="C39" s="249"/>
      <c r="D39" s="249"/>
      <c r="E39" s="249"/>
      <c r="F39" s="323"/>
      <c r="G39" s="323"/>
      <c r="H39" s="323"/>
      <c r="I39" s="323"/>
      <c r="J39" s="248"/>
      <c r="K39" s="248"/>
      <c r="L39" s="248"/>
      <c r="M39" s="249"/>
      <c r="N39" s="315"/>
      <c r="O39" s="315"/>
      <c r="P39" s="246"/>
      <c r="Q39" s="246"/>
      <c r="S39" s="1"/>
      <c r="T39" s="1"/>
      <c r="U39" s="1"/>
      <c r="V39" s="1"/>
      <c r="W39" s="1"/>
      <c r="X39" s="1"/>
      <c r="Z39" s="1"/>
      <c r="AA39" s="250"/>
      <c r="AB39" s="250"/>
      <c r="AC39" s="250"/>
      <c r="AD39" s="250"/>
      <c r="AE39" s="250"/>
      <c r="AF39" s="250"/>
      <c r="AG39" s="250"/>
      <c r="AH39" s="1"/>
    </row>
    <row r="40" spans="1:34" ht="13.5" customHeight="1">
      <c r="A40" s="1"/>
      <c r="B40" s="249"/>
      <c r="C40" s="249"/>
      <c r="D40" s="249"/>
      <c r="E40" s="249"/>
      <c r="F40" s="323"/>
      <c r="G40" s="323"/>
      <c r="H40" s="323"/>
      <c r="I40" s="323"/>
      <c r="J40" s="248"/>
      <c r="K40" s="248"/>
      <c r="L40" s="248"/>
      <c r="M40" s="249"/>
      <c r="N40" s="315"/>
      <c r="O40" s="315"/>
      <c r="P40" s="246"/>
      <c r="Q40" s="246"/>
      <c r="S40" s="1"/>
      <c r="T40" s="1"/>
      <c r="U40" s="1"/>
      <c r="V40" s="1"/>
      <c r="W40" s="1"/>
      <c r="X40" s="1"/>
      <c r="Z40" s="1"/>
      <c r="AA40" s="250"/>
      <c r="AB40" s="250"/>
      <c r="AC40" s="250"/>
      <c r="AD40" s="250"/>
      <c r="AE40" s="250"/>
      <c r="AF40" s="250"/>
      <c r="AG40" s="250"/>
      <c r="AH40" s="1"/>
    </row>
    <row r="41" spans="1:34" ht="11.25" customHeight="1">
      <c r="A41" s="1"/>
      <c r="B41" s="249"/>
      <c r="C41" s="249"/>
      <c r="D41" s="249"/>
      <c r="E41" s="249"/>
      <c r="F41" s="323"/>
      <c r="G41" s="323"/>
      <c r="H41" s="323"/>
      <c r="I41" s="323"/>
      <c r="J41" s="248"/>
      <c r="K41" s="248"/>
      <c r="L41" s="248"/>
      <c r="M41" s="249"/>
      <c r="N41" s="315"/>
      <c r="O41" s="315"/>
      <c r="P41" s="246"/>
      <c r="Q41" s="246"/>
      <c r="Z41" s="1"/>
      <c r="AA41" s="250"/>
      <c r="AB41" s="250"/>
      <c r="AC41" s="250"/>
      <c r="AD41" s="250"/>
      <c r="AE41" s="250"/>
      <c r="AF41" s="250"/>
      <c r="AG41" s="250"/>
      <c r="AH41" s="1"/>
    </row>
    <row r="42" spans="1:34" ht="14.25" customHeight="1">
      <c r="A42" s="1"/>
      <c r="B42" s="249"/>
      <c r="C42" s="249"/>
      <c r="D42" s="249"/>
      <c r="E42" s="249"/>
      <c r="F42" s="323"/>
      <c r="G42" s="323"/>
      <c r="H42" s="323"/>
      <c r="I42" s="323"/>
      <c r="J42" s="248"/>
      <c r="K42" s="248"/>
      <c r="L42" s="248"/>
      <c r="M42" s="249"/>
      <c r="N42" s="315"/>
      <c r="O42" s="315"/>
      <c r="P42" s="246"/>
      <c r="Q42" s="246"/>
      <c r="Z42" s="1"/>
      <c r="AA42" s="1"/>
      <c r="AB42" s="1"/>
      <c r="AC42" s="1"/>
      <c r="AD42" s="1"/>
      <c r="AE42" s="1"/>
      <c r="AF42" s="1"/>
      <c r="AG42" s="1"/>
      <c r="AH42" s="1"/>
    </row>
    <row r="43" spans="2:34" ht="15" customHeight="1"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Z43" s="1"/>
      <c r="AA43" s="1"/>
      <c r="AB43" s="1"/>
      <c r="AC43" s="1"/>
      <c r="AD43" s="1"/>
      <c r="AE43" s="1"/>
      <c r="AF43" s="1"/>
      <c r="AG43" s="1"/>
      <c r="AH43" s="1"/>
    </row>
    <row r="44" spans="2:34" ht="18" customHeight="1">
      <c r="B44" s="249"/>
      <c r="C44" s="249"/>
      <c r="D44" s="249"/>
      <c r="E44" s="249"/>
      <c r="F44" s="246"/>
      <c r="G44" s="246"/>
      <c r="H44" s="246"/>
      <c r="I44" s="246"/>
      <c r="J44" s="248"/>
      <c r="K44" s="248"/>
      <c r="L44" s="248"/>
      <c r="M44" s="249"/>
      <c r="N44" s="249"/>
      <c r="O44" s="249"/>
      <c r="P44" s="249"/>
      <c r="Q44" s="249"/>
      <c r="Z44" s="1"/>
      <c r="AA44" s="1"/>
      <c r="AB44" s="1"/>
      <c r="AC44" s="1"/>
      <c r="AD44" s="1"/>
      <c r="AE44" s="1"/>
      <c r="AF44" s="1"/>
      <c r="AG44" s="1"/>
      <c r="AH44" s="1"/>
    </row>
    <row r="45" spans="2:34" ht="19.5" customHeight="1">
      <c r="B45" s="249"/>
      <c r="C45" s="249"/>
      <c r="D45" s="249"/>
      <c r="E45" s="249"/>
      <c r="F45" s="246"/>
      <c r="G45" s="246"/>
      <c r="H45" s="246"/>
      <c r="I45" s="246"/>
      <c r="J45" s="248"/>
      <c r="K45" s="248"/>
      <c r="L45" s="248"/>
      <c r="M45" s="249"/>
      <c r="N45" s="249"/>
      <c r="O45" s="249"/>
      <c r="P45" s="249"/>
      <c r="Q45" s="249"/>
      <c r="Z45" s="1"/>
      <c r="AA45" s="1"/>
      <c r="AB45" s="1"/>
      <c r="AC45" s="1"/>
      <c r="AD45" s="1"/>
      <c r="AE45" s="1"/>
      <c r="AF45" s="1"/>
      <c r="AG45" s="1"/>
      <c r="AH45" s="1"/>
    </row>
    <row r="46" spans="2:34" ht="17.25" customHeight="1">
      <c r="B46" s="249"/>
      <c r="C46" s="249"/>
      <c r="D46" s="249"/>
      <c r="E46" s="249"/>
      <c r="F46" s="246"/>
      <c r="G46" s="246"/>
      <c r="H46" s="246"/>
      <c r="I46" s="246"/>
      <c r="J46" s="248"/>
      <c r="K46" s="248"/>
      <c r="L46" s="248"/>
      <c r="M46" s="249"/>
      <c r="N46" s="249"/>
      <c r="O46" s="249"/>
      <c r="P46" s="249"/>
      <c r="Q46" s="249"/>
      <c r="Z46" s="1"/>
      <c r="AA46" s="1"/>
      <c r="AB46" s="4"/>
      <c r="AC46" s="9"/>
      <c r="AD46" s="1"/>
      <c r="AE46" s="1"/>
      <c r="AF46" s="8"/>
      <c r="AG46" s="1"/>
      <c r="AH46" s="1"/>
    </row>
    <row r="47" spans="2:34" ht="16.5" customHeight="1">
      <c r="B47" s="249"/>
      <c r="C47" s="249"/>
      <c r="D47" s="249"/>
      <c r="E47" s="249"/>
      <c r="F47" s="246"/>
      <c r="G47" s="246"/>
      <c r="H47" s="246"/>
      <c r="I47" s="246"/>
      <c r="J47" s="248"/>
      <c r="K47" s="248"/>
      <c r="L47" s="248"/>
      <c r="M47" s="249"/>
      <c r="N47" s="249"/>
      <c r="O47" s="249"/>
      <c r="P47" s="249"/>
      <c r="Q47" s="249"/>
      <c r="Z47" s="1"/>
      <c r="AA47" s="269"/>
      <c r="AB47" s="269"/>
      <c r="AC47" s="9"/>
      <c r="AD47" s="269"/>
      <c r="AE47" s="269"/>
      <c r="AF47" s="9"/>
      <c r="AG47" s="1"/>
      <c r="AH47" s="1"/>
    </row>
    <row r="48" spans="2:34" ht="14.25" customHeight="1">
      <c r="B48" s="249"/>
      <c r="C48" s="249"/>
      <c r="D48" s="249"/>
      <c r="E48" s="249"/>
      <c r="F48" s="246"/>
      <c r="G48" s="246"/>
      <c r="H48" s="246"/>
      <c r="I48" s="246"/>
      <c r="J48" s="248"/>
      <c r="K48" s="248"/>
      <c r="L48" s="248"/>
      <c r="M48" s="249"/>
      <c r="N48" s="249"/>
      <c r="O48" s="249"/>
      <c r="P48" s="249"/>
      <c r="Q48" s="249"/>
      <c r="Z48" s="1"/>
      <c r="AA48" s="1"/>
      <c r="AB48" s="1"/>
      <c r="AC48" s="1"/>
      <c r="AD48" s="1"/>
      <c r="AE48" s="1"/>
      <c r="AF48" s="1"/>
      <c r="AG48" s="1"/>
      <c r="AH48" s="1"/>
    </row>
    <row r="49" spans="2:34" ht="15.75" customHeight="1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Z49" s="1"/>
      <c r="AA49" s="1"/>
      <c r="AB49" s="1"/>
      <c r="AC49" s="1"/>
      <c r="AD49" s="1"/>
      <c r="AE49" s="1"/>
      <c r="AF49" s="1"/>
      <c r="AG49" s="1"/>
      <c r="AH49" s="1"/>
    </row>
    <row r="50" spans="2:34" ht="15" customHeight="1">
      <c r="B50" s="249"/>
      <c r="C50" s="249"/>
      <c r="D50" s="249"/>
      <c r="E50" s="249"/>
      <c r="F50" s="246"/>
      <c r="G50" s="246"/>
      <c r="H50" s="246"/>
      <c r="I50" s="246"/>
      <c r="J50" s="248"/>
      <c r="K50" s="248"/>
      <c r="L50" s="248"/>
      <c r="M50" s="249"/>
      <c r="N50" s="249"/>
      <c r="O50" s="249"/>
      <c r="P50" s="246"/>
      <c r="Q50" s="246"/>
      <c r="Z50" s="1"/>
      <c r="AA50" s="1"/>
      <c r="AB50" s="1"/>
      <c r="AC50" s="1"/>
      <c r="AD50" s="1"/>
      <c r="AE50" s="1"/>
      <c r="AF50" s="1"/>
      <c r="AG50" s="1"/>
      <c r="AH50" s="1"/>
    </row>
    <row r="51" spans="2:34" ht="15.75" customHeight="1">
      <c r="B51" s="249"/>
      <c r="C51" s="249"/>
      <c r="D51" s="249"/>
      <c r="E51" s="249"/>
      <c r="F51" s="246"/>
      <c r="G51" s="246"/>
      <c r="H51" s="246"/>
      <c r="I51" s="246"/>
      <c r="J51" s="248"/>
      <c r="K51" s="248"/>
      <c r="L51" s="248"/>
      <c r="M51" s="249"/>
      <c r="N51" s="249"/>
      <c r="O51" s="249"/>
      <c r="P51" s="246"/>
      <c r="Q51" s="246"/>
      <c r="Z51" s="1"/>
      <c r="AA51" s="1"/>
      <c r="AB51" s="1"/>
      <c r="AC51" s="1"/>
      <c r="AD51" s="1"/>
      <c r="AE51" s="1"/>
      <c r="AF51" s="1"/>
      <c r="AG51" s="1"/>
      <c r="AH51" s="1"/>
    </row>
    <row r="52" spans="2:17" ht="18.75" customHeight="1">
      <c r="B52" s="249"/>
      <c r="C52" s="249"/>
      <c r="D52" s="249"/>
      <c r="E52" s="249"/>
      <c r="F52" s="246"/>
      <c r="G52" s="246"/>
      <c r="H52" s="246"/>
      <c r="I52" s="246"/>
      <c r="J52" s="248"/>
      <c r="K52" s="248"/>
      <c r="L52" s="248"/>
      <c r="M52" s="249"/>
      <c r="N52" s="249"/>
      <c r="O52" s="249"/>
      <c r="P52" s="246"/>
      <c r="Q52" s="246"/>
    </row>
    <row r="53" spans="2:17" s="17" customFormat="1" ht="18.75" customHeight="1">
      <c r="B53" s="249"/>
      <c r="C53" s="249"/>
      <c r="D53" s="249"/>
      <c r="E53" s="249"/>
      <c r="F53" s="246"/>
      <c r="G53" s="246"/>
      <c r="H53" s="246"/>
      <c r="I53" s="246"/>
      <c r="J53" s="248"/>
      <c r="K53" s="248"/>
      <c r="L53" s="248"/>
      <c r="M53" s="249"/>
      <c r="N53" s="249"/>
      <c r="O53" s="249"/>
      <c r="P53" s="246"/>
      <c r="Q53" s="246"/>
    </row>
    <row r="54" spans="2:17" ht="17.25" customHeight="1">
      <c r="B54" s="249"/>
      <c r="C54" s="249"/>
      <c r="D54" s="249"/>
      <c r="E54" s="249"/>
      <c r="F54" s="246"/>
      <c r="G54" s="246"/>
      <c r="H54" s="246"/>
      <c r="I54" s="246"/>
      <c r="J54" s="248"/>
      <c r="K54" s="248"/>
      <c r="L54" s="248"/>
      <c r="M54" s="249"/>
      <c r="N54" s="249"/>
      <c r="O54" s="249"/>
      <c r="P54" s="246"/>
      <c r="Q54" s="246"/>
    </row>
    <row r="55" spans="2:17" ht="14.25" customHeight="1">
      <c r="B55" s="249"/>
      <c r="C55" s="249"/>
      <c r="D55" s="249"/>
      <c r="E55" s="249"/>
      <c r="F55" s="246"/>
      <c r="G55" s="246"/>
      <c r="H55" s="246"/>
      <c r="I55" s="246"/>
      <c r="J55" s="248"/>
      <c r="K55" s="248"/>
      <c r="L55" s="248"/>
      <c r="M55" s="249"/>
      <c r="N55" s="249"/>
      <c r="O55" s="249"/>
      <c r="P55" s="246"/>
      <c r="Q55" s="246"/>
    </row>
    <row r="56" spans="2:17" ht="15.75" customHeight="1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 ht="12.75" customHeight="1">
      <c r="B57" s="247"/>
      <c r="C57" s="247"/>
      <c r="D57" s="247"/>
      <c r="E57" s="247"/>
      <c r="F57" s="246"/>
      <c r="G57" s="246"/>
      <c r="H57" s="246"/>
      <c r="I57" s="246"/>
      <c r="J57" s="248"/>
      <c r="K57" s="248"/>
      <c r="L57" s="248"/>
      <c r="M57" s="249"/>
      <c r="N57" s="249"/>
      <c r="O57" s="249"/>
      <c r="P57" s="246"/>
      <c r="Q57" s="246"/>
    </row>
    <row r="58" spans="2:20" ht="12.75" customHeight="1">
      <c r="B58" s="247"/>
      <c r="C58" s="247"/>
      <c r="D58" s="247"/>
      <c r="E58" s="247"/>
      <c r="F58" s="246"/>
      <c r="G58" s="246"/>
      <c r="H58" s="246"/>
      <c r="I58" s="246"/>
      <c r="J58" s="248"/>
      <c r="K58" s="248"/>
      <c r="L58" s="248"/>
      <c r="M58" s="249"/>
      <c r="N58" s="249"/>
      <c r="O58" s="249"/>
      <c r="P58" s="246"/>
      <c r="Q58" s="246"/>
      <c r="R58" s="1"/>
      <c r="S58" s="1"/>
      <c r="T58" s="1"/>
    </row>
    <row r="59" spans="2:20" ht="12.75" customHeight="1">
      <c r="B59" s="247"/>
      <c r="C59" s="247"/>
      <c r="D59" s="247"/>
      <c r="E59" s="247"/>
      <c r="F59" s="246"/>
      <c r="G59" s="246"/>
      <c r="H59" s="246"/>
      <c r="I59" s="246"/>
      <c r="J59" s="248"/>
      <c r="K59" s="248"/>
      <c r="L59" s="248"/>
      <c r="M59" s="249"/>
      <c r="N59" s="249"/>
      <c r="O59" s="249"/>
      <c r="P59" s="246"/>
      <c r="Q59" s="246"/>
      <c r="R59" s="1"/>
      <c r="S59" s="1"/>
      <c r="T59" s="1"/>
    </row>
    <row r="60" spans="2:20" ht="12.75" customHeight="1">
      <c r="B60" s="247"/>
      <c r="C60" s="247"/>
      <c r="D60" s="247"/>
      <c r="E60" s="247"/>
      <c r="F60" s="246"/>
      <c r="G60" s="246"/>
      <c r="H60" s="246"/>
      <c r="I60" s="246"/>
      <c r="J60" s="248"/>
      <c r="K60" s="248"/>
      <c r="L60" s="248"/>
      <c r="M60" s="249"/>
      <c r="N60" s="249"/>
      <c r="O60" s="249"/>
      <c r="P60" s="246"/>
      <c r="Q60" s="246"/>
      <c r="R60" s="1"/>
      <c r="S60" s="1"/>
      <c r="T60" s="1"/>
    </row>
    <row r="61" spans="2:20" ht="12.75" customHeight="1">
      <c r="B61" s="247"/>
      <c r="C61" s="247"/>
      <c r="D61" s="247"/>
      <c r="E61" s="247"/>
      <c r="F61" s="246"/>
      <c r="G61" s="246"/>
      <c r="H61" s="246"/>
      <c r="I61" s="246"/>
      <c r="J61" s="248"/>
      <c r="K61" s="248"/>
      <c r="L61" s="248"/>
      <c r="M61" s="249"/>
      <c r="N61" s="249"/>
      <c r="O61" s="249"/>
      <c r="P61" s="246"/>
      <c r="Q61" s="246"/>
      <c r="R61" s="1"/>
      <c r="S61" s="1"/>
      <c r="T61" s="1"/>
    </row>
    <row r="62" spans="2:20" ht="12.75" customHeight="1">
      <c r="B62" s="247"/>
      <c r="C62" s="247"/>
      <c r="D62" s="247"/>
      <c r="E62" s="247"/>
      <c r="F62" s="246"/>
      <c r="G62" s="246"/>
      <c r="H62" s="246"/>
      <c r="I62" s="246"/>
      <c r="J62" s="248"/>
      <c r="K62" s="248"/>
      <c r="L62" s="248"/>
      <c r="M62" s="249"/>
      <c r="N62" s="249"/>
      <c r="O62" s="249"/>
      <c r="P62" s="246"/>
      <c r="Q62" s="246"/>
      <c r="R62" s="1"/>
      <c r="S62" s="1"/>
      <c r="T62" s="1"/>
    </row>
    <row r="63" spans="2:20" ht="12.75" customHeight="1">
      <c r="B63" s="247"/>
      <c r="C63" s="247"/>
      <c r="D63" s="247"/>
      <c r="E63" s="247"/>
      <c r="F63" s="246"/>
      <c r="G63" s="246"/>
      <c r="H63" s="246"/>
      <c r="I63" s="246"/>
      <c r="J63" s="248"/>
      <c r="K63" s="248"/>
      <c r="L63" s="248"/>
      <c r="M63" s="249"/>
      <c r="N63" s="249"/>
      <c r="O63" s="249"/>
      <c r="P63" s="246"/>
      <c r="Q63" s="246"/>
      <c r="R63" s="7"/>
      <c r="S63" s="7"/>
      <c r="T63" s="1"/>
    </row>
    <row r="64" spans="2:20" ht="18.75" customHeight="1">
      <c r="B64" s="247"/>
      <c r="C64" s="247"/>
      <c r="D64" s="247"/>
      <c r="E64" s="247"/>
      <c r="F64" s="246"/>
      <c r="G64" s="246"/>
      <c r="H64" s="246"/>
      <c r="I64" s="246"/>
      <c r="J64" s="248"/>
      <c r="K64" s="248"/>
      <c r="L64" s="248"/>
      <c r="M64" s="249"/>
      <c r="N64" s="249"/>
      <c r="O64" s="249"/>
      <c r="P64" s="246"/>
      <c r="Q64" s="246"/>
      <c r="R64" s="1" t="s">
        <v>3</v>
      </c>
      <c r="S64" s="1"/>
      <c r="T64" s="1"/>
    </row>
    <row r="65" spans="2:1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42"/>
      <c r="Q65" s="142"/>
    </row>
    <row r="66" spans="2:17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42"/>
      <c r="Q66" s="142"/>
    </row>
    <row r="67" spans="2:17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42"/>
      <c r="Q67" s="142"/>
    </row>
    <row r="68" spans="2:17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42"/>
      <c r="Q68" s="142"/>
    </row>
    <row r="69" spans="2:17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42"/>
      <c r="Q69" s="142"/>
    </row>
    <row r="70" spans="2:17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42"/>
      <c r="Q70" s="142"/>
    </row>
    <row r="71" spans="2:17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42"/>
      <c r="Q71" s="142"/>
    </row>
    <row r="72" spans="2:17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42"/>
      <c r="Q72" s="142"/>
    </row>
    <row r="73" spans="2:17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42"/>
      <c r="Q73" s="142"/>
    </row>
    <row r="74" spans="2:17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42"/>
      <c r="Q74" s="142"/>
    </row>
    <row r="75" spans="2:17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42"/>
      <c r="Q75" s="142"/>
    </row>
    <row r="76" spans="2:1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42"/>
      <c r="Q76" s="142"/>
    </row>
    <row r="77" spans="2:1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42"/>
      <c r="Q77" s="142"/>
    </row>
    <row r="78" spans="2:1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42"/>
      <c r="Q78" s="142"/>
    </row>
    <row r="79" spans="2:1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42"/>
      <c r="Q79" s="142"/>
    </row>
    <row r="80" spans="2:1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42"/>
      <c r="Q80" s="142"/>
    </row>
    <row r="81" spans="2:1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42"/>
      <c r="Q81" s="142"/>
    </row>
    <row r="82" spans="2:1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42"/>
      <c r="Q82" s="142"/>
    </row>
    <row r="83" spans="2:1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42"/>
      <c r="Q83" s="142"/>
    </row>
    <row r="84" spans="2:1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42"/>
      <c r="Q84" s="142"/>
    </row>
    <row r="85" spans="2:1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42"/>
      <c r="Q85" s="142"/>
    </row>
    <row r="86" spans="2:1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42"/>
      <c r="Q86" s="142"/>
    </row>
    <row r="87" spans="2:1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42"/>
      <c r="Q87" s="142"/>
    </row>
    <row r="88" spans="2:1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42"/>
      <c r="Q88" s="142"/>
    </row>
    <row r="89" spans="2:1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42"/>
      <c r="Q89" s="142"/>
    </row>
    <row r="90" spans="2:1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42"/>
      <c r="Q90" s="142"/>
    </row>
    <row r="91" spans="2:1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42"/>
      <c r="Q91" s="142"/>
    </row>
    <row r="92" spans="2:1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42"/>
      <c r="Q92" s="142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42"/>
      <c r="Q93" s="142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42"/>
      <c r="Q94" s="142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42"/>
      <c r="Q95" s="142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42"/>
      <c r="Q96" s="142"/>
    </row>
    <row r="97" spans="2:1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42"/>
      <c r="Q97" s="142"/>
    </row>
    <row r="98" spans="2:1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42"/>
      <c r="Q98" s="142"/>
    </row>
    <row r="99" spans="2:1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42"/>
      <c r="Q99" s="142"/>
    </row>
    <row r="100" spans="2:1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42"/>
      <c r="Q100" s="142"/>
    </row>
    <row r="101" spans="2:1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42"/>
      <c r="Q101" s="142"/>
    </row>
    <row r="102" spans="2:1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42"/>
      <c r="Q102" s="142"/>
    </row>
    <row r="103" spans="2:1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42"/>
      <c r="Q103" s="142"/>
    </row>
    <row r="104" spans="2:1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42"/>
      <c r="Q104" s="142"/>
    </row>
    <row r="105" spans="2:1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42"/>
      <c r="Q105" s="142"/>
    </row>
    <row r="106" spans="2:1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42"/>
      <c r="Q106" s="142"/>
    </row>
    <row r="107" spans="2:17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42"/>
      <c r="Q107" s="142"/>
    </row>
    <row r="108" spans="2:17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42"/>
      <c r="Q108" s="142"/>
    </row>
    <row r="109" spans="2:17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42"/>
      <c r="Q109" s="142"/>
    </row>
    <row r="110" spans="2:1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42"/>
      <c r="Q110" s="142"/>
    </row>
    <row r="111" spans="2:1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42"/>
      <c r="Q111" s="142"/>
    </row>
    <row r="112" spans="2:1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42"/>
      <c r="Q112" s="142"/>
    </row>
    <row r="113" spans="2:1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42"/>
      <c r="Q113" s="142"/>
    </row>
    <row r="114" spans="2:1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42"/>
      <c r="Q114" s="142"/>
    </row>
    <row r="115" spans="2:1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42"/>
      <c r="Q115" s="142"/>
    </row>
    <row r="116" spans="2:1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42"/>
      <c r="Q116" s="142"/>
    </row>
    <row r="117" spans="2:1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42"/>
      <c r="Q117" s="142"/>
    </row>
    <row r="118" spans="2:1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42"/>
      <c r="Q118" s="142"/>
    </row>
    <row r="119" spans="2:1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42"/>
      <c r="Q119" s="142"/>
    </row>
    <row r="120" spans="2:1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42"/>
      <c r="Q120" s="142"/>
    </row>
    <row r="121" spans="2:1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42"/>
      <c r="Q121" s="142"/>
    </row>
    <row r="122" spans="2:1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42"/>
      <c r="Q122" s="142"/>
    </row>
    <row r="123" spans="2:1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42"/>
      <c r="Q123" s="142"/>
    </row>
    <row r="124" spans="2:1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42"/>
      <c r="Q124" s="142"/>
    </row>
    <row r="125" spans="2:1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42"/>
      <c r="Q125" s="142"/>
    </row>
    <row r="126" spans="2:1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42"/>
      <c r="Q126" s="142"/>
    </row>
    <row r="127" spans="2:1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42"/>
      <c r="Q127" s="142"/>
    </row>
    <row r="128" spans="2:1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42"/>
      <c r="Q128" s="142"/>
    </row>
    <row r="129" spans="2:1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42"/>
      <c r="Q129" s="142"/>
    </row>
    <row r="130" spans="2:1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42"/>
      <c r="Q130" s="142"/>
    </row>
    <row r="131" spans="2:1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42"/>
      <c r="Q131" s="142"/>
    </row>
    <row r="132" spans="2:1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42"/>
      <c r="Q132" s="142"/>
    </row>
    <row r="133" spans="2:1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42"/>
      <c r="Q133" s="142"/>
    </row>
    <row r="134" spans="2:1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42"/>
      <c r="Q134" s="142"/>
    </row>
    <row r="135" spans="2:1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42"/>
      <c r="Q135" s="142"/>
    </row>
    <row r="136" spans="2:1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42"/>
      <c r="Q136" s="142"/>
    </row>
    <row r="137" spans="2:1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42"/>
      <c r="Q137" s="142"/>
    </row>
    <row r="138" spans="2:1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42"/>
      <c r="Q138" s="142"/>
    </row>
    <row r="139" spans="2:1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42"/>
      <c r="Q139" s="142"/>
    </row>
    <row r="140" spans="2:1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42"/>
      <c r="Q140" s="142"/>
    </row>
    <row r="141" spans="2:1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42"/>
      <c r="Q141" s="142"/>
    </row>
    <row r="142" spans="2:1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42"/>
      <c r="Q142" s="142"/>
    </row>
    <row r="143" spans="2:1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42"/>
      <c r="Q143" s="142"/>
    </row>
    <row r="144" spans="2:1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42"/>
      <c r="Q144" s="142"/>
    </row>
    <row r="145" spans="2:1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42"/>
      <c r="Q145" s="142"/>
    </row>
    <row r="146" spans="2:1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42"/>
      <c r="Q146" s="142"/>
    </row>
    <row r="147" spans="2:1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42"/>
      <c r="Q147" s="142"/>
    </row>
    <row r="148" spans="2:1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42"/>
      <c r="Q148" s="142"/>
    </row>
    <row r="149" spans="2:1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42"/>
      <c r="Q149" s="142"/>
    </row>
    <row r="150" spans="2:1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42"/>
      <c r="Q150" s="142"/>
    </row>
    <row r="151" spans="2:1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42"/>
      <c r="Q151" s="142"/>
    </row>
    <row r="152" spans="2:1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42"/>
      <c r="Q152" s="142"/>
    </row>
    <row r="153" spans="2:1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42"/>
      <c r="Q153" s="142"/>
    </row>
    <row r="154" spans="2:1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42"/>
      <c r="Q154" s="142"/>
    </row>
    <row r="155" spans="2:1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42"/>
      <c r="Q155" s="142"/>
    </row>
    <row r="156" spans="2:1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42"/>
      <c r="Q156" s="142"/>
    </row>
    <row r="157" spans="2:17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42"/>
      <c r="Q157" s="142"/>
    </row>
    <row r="158" spans="2:17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42"/>
      <c r="Q158" s="142"/>
    </row>
    <row r="159" spans="2:17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42"/>
      <c r="Q159" s="142"/>
    </row>
    <row r="160" spans="2:17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42"/>
      <c r="Q160" s="142"/>
    </row>
    <row r="161" spans="2:17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42"/>
      <c r="Q161" s="142"/>
    </row>
    <row r="162" spans="2:17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42"/>
      <c r="Q162" s="142"/>
    </row>
    <row r="163" spans="2:17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42"/>
      <c r="Q163" s="142"/>
    </row>
    <row r="164" spans="2:17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42"/>
      <c r="Q164" s="142"/>
    </row>
    <row r="165" spans="2:17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42"/>
      <c r="Q165" s="142"/>
    </row>
    <row r="166" spans="2:17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42"/>
      <c r="Q166" s="142"/>
    </row>
    <row r="167" spans="2:17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42"/>
      <c r="Q167" s="142"/>
    </row>
    <row r="168" spans="2:17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42"/>
      <c r="Q168" s="142"/>
    </row>
    <row r="169" spans="2:17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42"/>
      <c r="Q169" s="142"/>
    </row>
    <row r="170" spans="2:17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42"/>
      <c r="Q170" s="142"/>
    </row>
    <row r="171" spans="2:17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42"/>
      <c r="Q171" s="142"/>
    </row>
    <row r="172" spans="2:17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42"/>
      <c r="Q172" s="142"/>
    </row>
    <row r="173" spans="2:17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42"/>
      <c r="Q173" s="142"/>
    </row>
    <row r="174" spans="2:17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42"/>
      <c r="Q174" s="142"/>
    </row>
    <row r="175" spans="2:17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42"/>
      <c r="Q175" s="142"/>
    </row>
    <row r="176" spans="2:17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42"/>
      <c r="Q176" s="142"/>
    </row>
    <row r="177" spans="2:17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42"/>
      <c r="Q177" s="142"/>
    </row>
    <row r="178" spans="2:17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42"/>
      <c r="Q178" s="142"/>
    </row>
    <row r="179" spans="2:17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42"/>
      <c r="Q179" s="142"/>
    </row>
    <row r="180" spans="2:17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42"/>
      <c r="Q180" s="142"/>
    </row>
    <row r="181" spans="2:17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42"/>
      <c r="Q181" s="142"/>
    </row>
    <row r="182" spans="2:17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42"/>
      <c r="Q182" s="142"/>
    </row>
    <row r="183" spans="2:17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42"/>
      <c r="Q183" s="142"/>
    </row>
    <row r="184" spans="2:17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42"/>
      <c r="Q184" s="142"/>
    </row>
    <row r="185" spans="2:17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42"/>
      <c r="Q185" s="142"/>
    </row>
    <row r="186" spans="2:17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42"/>
      <c r="Q186" s="142"/>
    </row>
    <row r="187" spans="2:17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42"/>
      <c r="Q187" s="142"/>
    </row>
    <row r="188" spans="2:17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42"/>
      <c r="Q188" s="142"/>
    </row>
    <row r="189" spans="2:17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42"/>
      <c r="Q189" s="142"/>
    </row>
    <row r="190" spans="2:17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42"/>
      <c r="Q190" s="142"/>
    </row>
    <row r="191" spans="2:17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42"/>
      <c r="Q191" s="142"/>
    </row>
    <row r="192" spans="2:17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42"/>
      <c r="Q192" s="142"/>
    </row>
    <row r="193" spans="2:17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42"/>
      <c r="Q193" s="142"/>
    </row>
    <row r="194" spans="2:17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42"/>
      <c r="Q194" s="142"/>
    </row>
    <row r="195" spans="2:17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42"/>
      <c r="Q195" s="142"/>
    </row>
    <row r="196" spans="2:1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42"/>
      <c r="Q196" s="142"/>
    </row>
    <row r="197" spans="2:1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42"/>
      <c r="Q197" s="142"/>
    </row>
    <row r="198" spans="2:1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42"/>
      <c r="Q198" s="142"/>
    </row>
    <row r="199" spans="2:1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42"/>
      <c r="Q199" s="142"/>
    </row>
    <row r="200" spans="2:1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42"/>
      <c r="Q200" s="142"/>
    </row>
    <row r="201" spans="2:1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42"/>
      <c r="Q201" s="142"/>
    </row>
    <row r="202" spans="2:1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42"/>
      <c r="Q202" s="142"/>
    </row>
    <row r="203" spans="2:1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42"/>
      <c r="Q203" s="142"/>
    </row>
    <row r="204" spans="2:1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42"/>
      <c r="Q204" s="142"/>
    </row>
    <row r="205" spans="2:1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42"/>
      <c r="Q205" s="142"/>
    </row>
    <row r="206" spans="2:1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42"/>
      <c r="Q206" s="142"/>
    </row>
    <row r="207" spans="2:1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42"/>
      <c r="Q207" s="142"/>
    </row>
    <row r="208" spans="2:1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42"/>
      <c r="Q208" s="142"/>
    </row>
    <row r="209" spans="2:1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42"/>
      <c r="Q209" s="142"/>
    </row>
    <row r="210" spans="2:1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42"/>
      <c r="Q210" s="142"/>
    </row>
    <row r="211" spans="2:1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42"/>
      <c r="Q211" s="142"/>
    </row>
    <row r="212" spans="2:1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42"/>
      <c r="Q212" s="142"/>
    </row>
    <row r="213" spans="2:1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42"/>
      <c r="Q213" s="142"/>
    </row>
    <row r="214" spans="2:1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42"/>
      <c r="Q214" s="142"/>
    </row>
    <row r="215" spans="2:1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42"/>
      <c r="Q215" s="142"/>
    </row>
    <row r="216" spans="2:1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42"/>
      <c r="Q216" s="142"/>
    </row>
    <row r="217" spans="2:1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42"/>
      <c r="Q217" s="142"/>
    </row>
    <row r="218" spans="2:1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42"/>
      <c r="Q218" s="142"/>
    </row>
    <row r="219" spans="2:1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42"/>
      <c r="Q219" s="142"/>
    </row>
    <row r="220" spans="2:1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42"/>
      <c r="Q220" s="142"/>
    </row>
    <row r="221" spans="2:1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42"/>
      <c r="Q221" s="142"/>
    </row>
    <row r="222" spans="2:1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42"/>
      <c r="Q222" s="142"/>
    </row>
    <row r="223" spans="2:1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42"/>
      <c r="Q223" s="142"/>
    </row>
    <row r="224" spans="2:1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42"/>
      <c r="Q224" s="142"/>
    </row>
    <row r="225" spans="2:1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42"/>
      <c r="Q225" s="142"/>
    </row>
    <row r="226" spans="2:1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42"/>
      <c r="Q226" s="142"/>
    </row>
    <row r="227" spans="2:1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42"/>
      <c r="Q227" s="142"/>
    </row>
    <row r="228" spans="2:1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42"/>
      <c r="Q228" s="142"/>
    </row>
    <row r="229" spans="2:1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42"/>
      <c r="Q229" s="142"/>
    </row>
    <row r="230" spans="2:1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42"/>
      <c r="Q230" s="142"/>
    </row>
    <row r="231" spans="2:17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42"/>
      <c r="Q231" s="142"/>
    </row>
    <row r="232" spans="2:1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42"/>
      <c r="Q232" s="142"/>
    </row>
    <row r="233" spans="2:1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42"/>
      <c r="Q233" s="142"/>
    </row>
    <row r="234" spans="2:1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42"/>
      <c r="Q234" s="142"/>
    </row>
    <row r="235" spans="2:1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42"/>
      <c r="Q235" s="142"/>
    </row>
    <row r="236" spans="2:1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42"/>
      <c r="Q236" s="142"/>
    </row>
    <row r="237" spans="2:17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42"/>
      <c r="Q237" s="142"/>
    </row>
    <row r="238" spans="2:1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42"/>
      <c r="Q238" s="142"/>
    </row>
    <row r="239" spans="2:17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42"/>
      <c r="Q239" s="142"/>
    </row>
    <row r="240" spans="2:1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42"/>
      <c r="Q240" s="142"/>
    </row>
    <row r="241" spans="2:1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42"/>
      <c r="Q241" s="142"/>
    </row>
    <row r="242" spans="2:1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42"/>
      <c r="Q242" s="142"/>
    </row>
    <row r="243" spans="2:17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42"/>
      <c r="Q243" s="142"/>
    </row>
    <row r="244" spans="2:17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42"/>
      <c r="Q244" s="142"/>
    </row>
    <row r="245" spans="2:17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42"/>
      <c r="Q245" s="142"/>
    </row>
    <row r="246" spans="2:17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42"/>
      <c r="Q246" s="142"/>
    </row>
    <row r="247" spans="2:17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42"/>
      <c r="Q247" s="142"/>
    </row>
    <row r="248" spans="2:17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42"/>
      <c r="Q248" s="142"/>
    </row>
    <row r="249" spans="2:17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42"/>
      <c r="Q249" s="142"/>
    </row>
    <row r="250" spans="2:17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42"/>
      <c r="Q250" s="142"/>
    </row>
    <row r="251" spans="2:17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42"/>
      <c r="Q251" s="142"/>
    </row>
    <row r="252" spans="2:17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42"/>
      <c r="Q252" s="142"/>
    </row>
    <row r="253" spans="2:17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42"/>
      <c r="Q253" s="142"/>
    </row>
    <row r="254" spans="2:17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42"/>
      <c r="Q254" s="142"/>
    </row>
    <row r="255" spans="2:17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42"/>
      <c r="Q255" s="142"/>
    </row>
    <row r="256" spans="2:17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42"/>
      <c r="Q256" s="142"/>
    </row>
    <row r="257" spans="2:17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42"/>
      <c r="Q257" s="142"/>
    </row>
    <row r="258" spans="2:17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42"/>
      <c r="Q258" s="142"/>
    </row>
    <row r="259" spans="2:17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42"/>
      <c r="Q259" s="142"/>
    </row>
    <row r="260" spans="2:17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42"/>
      <c r="Q260" s="142"/>
    </row>
    <row r="261" spans="2:17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42"/>
      <c r="Q261" s="142"/>
    </row>
    <row r="262" spans="2:17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42"/>
      <c r="Q262" s="142"/>
    </row>
    <row r="263" spans="2:17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42"/>
      <c r="Q263" s="142"/>
    </row>
    <row r="264" spans="2:17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42"/>
      <c r="Q264" s="142"/>
    </row>
    <row r="265" spans="2:17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42"/>
      <c r="Q265" s="142"/>
    </row>
    <row r="266" spans="2:17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42"/>
      <c r="Q266" s="142"/>
    </row>
    <row r="267" spans="2:17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42"/>
      <c r="Q267" s="142"/>
    </row>
    <row r="268" spans="2:17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42"/>
      <c r="Q268" s="142"/>
    </row>
    <row r="269" spans="2:17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42"/>
      <c r="Q269" s="142"/>
    </row>
    <row r="270" spans="2:17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42"/>
      <c r="Q270" s="142"/>
    </row>
    <row r="271" spans="2:17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42"/>
      <c r="Q271" s="142"/>
    </row>
    <row r="272" spans="2:17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42"/>
      <c r="Q272" s="142"/>
    </row>
    <row r="273" spans="2:17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42"/>
      <c r="Q273" s="142"/>
    </row>
    <row r="274" spans="2:17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42"/>
      <c r="Q274" s="142"/>
    </row>
    <row r="275" spans="2:17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42"/>
      <c r="Q275" s="142"/>
    </row>
    <row r="276" spans="2:17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42"/>
      <c r="Q276" s="142"/>
    </row>
    <row r="277" spans="2:17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42"/>
      <c r="Q277" s="142"/>
    </row>
    <row r="278" spans="2:17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42"/>
      <c r="Q278" s="142"/>
    </row>
    <row r="279" spans="2:17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42"/>
      <c r="Q279" s="142"/>
    </row>
    <row r="280" spans="2:17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42"/>
      <c r="Q280" s="142"/>
    </row>
    <row r="281" spans="2:17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42"/>
      <c r="Q281" s="142"/>
    </row>
    <row r="282" spans="2:17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42"/>
      <c r="Q282" s="142"/>
    </row>
    <row r="283" spans="2:17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42"/>
      <c r="Q283" s="142"/>
    </row>
    <row r="284" spans="2:17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42"/>
      <c r="Q284" s="142"/>
    </row>
    <row r="285" spans="2:17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42"/>
      <c r="Q285" s="142"/>
    </row>
    <row r="286" spans="2:17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42"/>
      <c r="Q286" s="142"/>
    </row>
    <row r="287" spans="2:17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42"/>
      <c r="Q287" s="142"/>
    </row>
    <row r="288" spans="2:17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42"/>
      <c r="Q288" s="142"/>
    </row>
    <row r="289" spans="2:17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42"/>
      <c r="Q289" s="142"/>
    </row>
    <row r="290" spans="2:17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42"/>
      <c r="Q290" s="142"/>
    </row>
    <row r="291" spans="2:17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42"/>
      <c r="Q291" s="142"/>
    </row>
    <row r="292" spans="2:17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42"/>
      <c r="Q292" s="142"/>
    </row>
    <row r="293" spans="2:17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42"/>
      <c r="Q293" s="142"/>
    </row>
    <row r="294" spans="2:17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42"/>
      <c r="Q294" s="142"/>
    </row>
    <row r="295" spans="2:17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42"/>
      <c r="Q295" s="142"/>
    </row>
    <row r="296" spans="2:17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42"/>
      <c r="Q296" s="142"/>
    </row>
    <row r="297" spans="2:17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42"/>
      <c r="Q297" s="142"/>
    </row>
    <row r="298" spans="2:17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42"/>
      <c r="Q298" s="142"/>
    </row>
    <row r="299" spans="2:17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42"/>
      <c r="Q299" s="142"/>
    </row>
    <row r="300" spans="2:17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42"/>
      <c r="Q300" s="142"/>
    </row>
    <row r="301" spans="2:17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42"/>
      <c r="Q301" s="142"/>
    </row>
    <row r="302" spans="2:17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42"/>
      <c r="Q302" s="142"/>
    </row>
    <row r="303" spans="2:17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42"/>
      <c r="Q303" s="142"/>
    </row>
    <row r="304" spans="2:17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42"/>
      <c r="Q304" s="142"/>
    </row>
    <row r="305" spans="2:17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42"/>
      <c r="Q305" s="142"/>
    </row>
    <row r="306" spans="2:17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42"/>
      <c r="Q306" s="142"/>
    </row>
    <row r="307" spans="2:17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42"/>
      <c r="Q307" s="142"/>
    </row>
    <row r="308" spans="2:17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42"/>
      <c r="Q308" s="142"/>
    </row>
    <row r="309" spans="2:17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42"/>
      <c r="Q309" s="142"/>
    </row>
    <row r="310" spans="2:17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42"/>
      <c r="Q310" s="142"/>
    </row>
    <row r="311" spans="2:17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42"/>
      <c r="Q311" s="142"/>
    </row>
    <row r="312" spans="2:17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42"/>
      <c r="Q312" s="142"/>
    </row>
    <row r="313" spans="2:17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42"/>
      <c r="Q313" s="142"/>
    </row>
    <row r="314" spans="2:17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42"/>
      <c r="Q314" s="142"/>
    </row>
    <row r="315" spans="2:17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42"/>
      <c r="Q315" s="142"/>
    </row>
    <row r="316" spans="2:17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42"/>
      <c r="Q316" s="142"/>
    </row>
    <row r="317" spans="2:17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42"/>
      <c r="Q317" s="142"/>
    </row>
    <row r="318" spans="2:17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42"/>
      <c r="Q318" s="142"/>
    </row>
    <row r="319" spans="2:17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42"/>
      <c r="Q319" s="142"/>
    </row>
    <row r="320" spans="2:17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42"/>
      <c r="Q320" s="142"/>
    </row>
    <row r="321" spans="2:17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42"/>
      <c r="Q321" s="142"/>
    </row>
    <row r="322" spans="2:17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42"/>
      <c r="Q322" s="142"/>
    </row>
    <row r="323" spans="2:17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42"/>
      <c r="Q323" s="142"/>
    </row>
    <row r="324" spans="2:17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42"/>
      <c r="Q324" s="142"/>
    </row>
    <row r="325" spans="2:17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42"/>
      <c r="Q325" s="142"/>
    </row>
    <row r="326" spans="2:17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42"/>
      <c r="Q326" s="142"/>
    </row>
    <row r="327" spans="2:17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42"/>
      <c r="Q327" s="142"/>
    </row>
    <row r="328" spans="2:17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42"/>
      <c r="Q328" s="142"/>
    </row>
    <row r="329" spans="2:17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42"/>
      <c r="Q329" s="142"/>
    </row>
    <row r="330" spans="2:17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42"/>
      <c r="Q330" s="142"/>
    </row>
    <row r="331" spans="2:17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42"/>
      <c r="Q331" s="142"/>
    </row>
    <row r="332" spans="2:17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42"/>
      <c r="Q332" s="142"/>
    </row>
    <row r="333" spans="2:17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42"/>
      <c r="Q333" s="142"/>
    </row>
    <row r="334" spans="2:17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42"/>
      <c r="Q334" s="142"/>
    </row>
    <row r="335" spans="2:17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42"/>
      <c r="Q335" s="142"/>
    </row>
    <row r="336" spans="2:17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42"/>
      <c r="Q336" s="142"/>
    </row>
    <row r="337" spans="2:17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42"/>
      <c r="Q337" s="142"/>
    </row>
    <row r="338" spans="2:17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42"/>
      <c r="Q338" s="142"/>
    </row>
    <row r="339" spans="2:17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42"/>
      <c r="Q339" s="142"/>
    </row>
    <row r="340" spans="2:17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42"/>
      <c r="Q340" s="142"/>
    </row>
    <row r="341" spans="2:17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42"/>
      <c r="Q341" s="142"/>
    </row>
    <row r="342" spans="2:17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42"/>
      <c r="Q342" s="142"/>
    </row>
    <row r="343" spans="2:17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42"/>
      <c r="Q343" s="142"/>
    </row>
    <row r="344" spans="2:17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42"/>
      <c r="Q344" s="142"/>
    </row>
    <row r="345" spans="2:17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42"/>
      <c r="Q345" s="142"/>
    </row>
    <row r="346" spans="2:17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42"/>
      <c r="Q346" s="142"/>
    </row>
    <row r="347" spans="2:17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42"/>
      <c r="Q347" s="142"/>
    </row>
    <row r="348" spans="2:17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42"/>
      <c r="Q348" s="142"/>
    </row>
    <row r="349" spans="2:17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42"/>
      <c r="Q349" s="142"/>
    </row>
    <row r="350" spans="2:17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42"/>
      <c r="Q350" s="142"/>
    </row>
    <row r="351" spans="2:17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42"/>
      <c r="Q351" s="142"/>
    </row>
    <row r="352" spans="2:17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42"/>
      <c r="Q352" s="142"/>
    </row>
    <row r="353" spans="2:17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42"/>
      <c r="Q353" s="142"/>
    </row>
    <row r="354" spans="2:17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42"/>
      <c r="Q354" s="142"/>
    </row>
    <row r="355" spans="2:17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42"/>
      <c r="Q355" s="142"/>
    </row>
    <row r="356" spans="2:17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42"/>
      <c r="Q356" s="142"/>
    </row>
    <row r="357" spans="2:17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42"/>
      <c r="Q357" s="142"/>
    </row>
    <row r="358" spans="2:17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42"/>
      <c r="Q358" s="142"/>
    </row>
    <row r="359" spans="2:17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42"/>
      <c r="Q359" s="142"/>
    </row>
    <row r="360" spans="2:17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42"/>
      <c r="Q360" s="142"/>
    </row>
    <row r="361" spans="2:17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42"/>
      <c r="Q361" s="142"/>
    </row>
    <row r="362" spans="2:17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42"/>
      <c r="Q362" s="142"/>
    </row>
    <row r="363" spans="2:17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42"/>
      <c r="Q363" s="142"/>
    </row>
    <row r="364" spans="2:17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42"/>
      <c r="Q364" s="142"/>
    </row>
    <row r="365" spans="2:17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42"/>
      <c r="Q365" s="142"/>
    </row>
    <row r="366" spans="2:17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42"/>
      <c r="Q366" s="142"/>
    </row>
    <row r="367" spans="2:17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42"/>
      <c r="Q367" s="142"/>
    </row>
    <row r="368" spans="2:17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42"/>
      <c r="Q368" s="142"/>
    </row>
    <row r="369" spans="2:17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42"/>
      <c r="Q369" s="142"/>
    </row>
    <row r="370" spans="2:17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42"/>
      <c r="Q370" s="142"/>
    </row>
    <row r="371" spans="2:17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42"/>
      <c r="Q371" s="142"/>
    </row>
    <row r="372" spans="2:17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42"/>
      <c r="Q372" s="142"/>
    </row>
    <row r="373" spans="2:17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42"/>
      <c r="Q373" s="142"/>
    </row>
    <row r="374" spans="2:17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42"/>
      <c r="Q374" s="142"/>
    </row>
    <row r="375" spans="2:17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42"/>
      <c r="Q375" s="142"/>
    </row>
    <row r="376" spans="2:17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42"/>
      <c r="Q376" s="142"/>
    </row>
    <row r="377" spans="2:17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42"/>
      <c r="Q377" s="142"/>
    </row>
    <row r="378" spans="2:17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42"/>
      <c r="Q378" s="142"/>
    </row>
    <row r="379" spans="2:17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42"/>
      <c r="Q379" s="142"/>
    </row>
    <row r="380" spans="2:17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42"/>
      <c r="Q380" s="142"/>
    </row>
    <row r="381" spans="2:17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42"/>
      <c r="Q381" s="142"/>
    </row>
    <row r="382" spans="2:17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42"/>
      <c r="Q382" s="142"/>
    </row>
    <row r="383" spans="2:17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42"/>
      <c r="Q383" s="142"/>
    </row>
    <row r="384" spans="2:17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42"/>
      <c r="Q384" s="142"/>
    </row>
    <row r="385" spans="2:17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42"/>
      <c r="Q385" s="142"/>
    </row>
    <row r="386" spans="2:17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42"/>
      <c r="Q386" s="142"/>
    </row>
    <row r="387" spans="2:17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42"/>
      <c r="Q387" s="142"/>
    </row>
    <row r="388" spans="2:17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42"/>
      <c r="Q388" s="142"/>
    </row>
    <row r="389" spans="2:17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42"/>
      <c r="Q389" s="142"/>
    </row>
    <row r="390" spans="2:17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42"/>
      <c r="Q390" s="142"/>
    </row>
    <row r="391" spans="2:17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42"/>
      <c r="Q391" s="142"/>
    </row>
    <row r="392" spans="2:17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42"/>
      <c r="Q392" s="142"/>
    </row>
    <row r="393" spans="2:17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42"/>
      <c r="Q393" s="142"/>
    </row>
    <row r="394" spans="2:17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42"/>
      <c r="Q394" s="142"/>
    </row>
    <row r="395" spans="2:17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42"/>
      <c r="Q395" s="142"/>
    </row>
    <row r="396" spans="2:17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42"/>
      <c r="Q396" s="142"/>
    </row>
    <row r="397" spans="2:17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42"/>
      <c r="Q397" s="142"/>
    </row>
    <row r="398" spans="2:17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42"/>
      <c r="Q398" s="142"/>
    </row>
    <row r="399" spans="2:17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42"/>
      <c r="Q399" s="142"/>
    </row>
    <row r="400" spans="2:17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42"/>
      <c r="Q400" s="142"/>
    </row>
    <row r="401" spans="2:17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42"/>
      <c r="Q401" s="142"/>
    </row>
    <row r="402" spans="2:17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42"/>
      <c r="Q402" s="142"/>
    </row>
    <row r="403" spans="2:17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42"/>
      <c r="Q403" s="142"/>
    </row>
    <row r="404" spans="2:17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42"/>
      <c r="Q404" s="142"/>
    </row>
    <row r="405" spans="2:17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42"/>
      <c r="Q405" s="142"/>
    </row>
    <row r="406" spans="2:17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42"/>
      <c r="Q406" s="142"/>
    </row>
    <row r="407" spans="2:17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42"/>
      <c r="Q407" s="142"/>
    </row>
    <row r="408" spans="2:17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42"/>
      <c r="Q408" s="142"/>
    </row>
    <row r="409" spans="2:17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42"/>
      <c r="Q409" s="142"/>
    </row>
    <row r="410" spans="2:17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42"/>
      <c r="Q410" s="142"/>
    </row>
    <row r="411" spans="2:17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42"/>
      <c r="Q411" s="142"/>
    </row>
    <row r="412" spans="2:17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42"/>
      <c r="Q412" s="142"/>
    </row>
    <row r="413" spans="2:17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42"/>
      <c r="Q413" s="142"/>
    </row>
    <row r="414" spans="2:17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42"/>
      <c r="Q414" s="142"/>
    </row>
    <row r="415" spans="2:17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42"/>
      <c r="Q415" s="142"/>
    </row>
    <row r="416" spans="2:17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42"/>
      <c r="Q416" s="142"/>
    </row>
    <row r="417" spans="2:17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42"/>
      <c r="Q417" s="142"/>
    </row>
    <row r="418" spans="2:17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42"/>
      <c r="Q418" s="142"/>
    </row>
    <row r="419" spans="2:17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42"/>
      <c r="Q419" s="142"/>
    </row>
    <row r="420" spans="2:17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42"/>
      <c r="Q420" s="142"/>
    </row>
    <row r="421" spans="2:17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42"/>
      <c r="Q421" s="142"/>
    </row>
    <row r="422" spans="2:17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42"/>
      <c r="Q422" s="142"/>
    </row>
    <row r="423" spans="2:17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42"/>
      <c r="Q423" s="142"/>
    </row>
    <row r="424" spans="2:17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42"/>
      <c r="Q424" s="142"/>
    </row>
    <row r="425" spans="2:17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42"/>
      <c r="Q425" s="142"/>
    </row>
    <row r="426" spans="2:17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42"/>
      <c r="Q426" s="142"/>
    </row>
    <row r="427" spans="2:17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42"/>
      <c r="Q427" s="142"/>
    </row>
    <row r="428" spans="2:17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42"/>
      <c r="Q428" s="142"/>
    </row>
    <row r="429" spans="2:17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42"/>
      <c r="Q429" s="142"/>
    </row>
    <row r="430" spans="2:17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42"/>
      <c r="Q430" s="142"/>
    </row>
    <row r="431" spans="2:17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42"/>
      <c r="Q431" s="142"/>
    </row>
    <row r="432" spans="2:17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42"/>
      <c r="Q432" s="142"/>
    </row>
    <row r="433" spans="2:17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42"/>
      <c r="Q433" s="142"/>
    </row>
    <row r="434" spans="2:17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42"/>
      <c r="Q434" s="142"/>
    </row>
    <row r="435" spans="2:17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42"/>
      <c r="Q435" s="142"/>
    </row>
    <row r="436" spans="2:17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42"/>
      <c r="Q436" s="142"/>
    </row>
    <row r="437" spans="2:17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42"/>
      <c r="Q437" s="142"/>
    </row>
    <row r="438" spans="2:17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42"/>
      <c r="Q438" s="142"/>
    </row>
    <row r="439" spans="2:17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42"/>
      <c r="Q439" s="142"/>
    </row>
    <row r="440" spans="2:17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42"/>
      <c r="Q440" s="142"/>
    </row>
    <row r="441" spans="2:17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42"/>
      <c r="Q441" s="142"/>
    </row>
    <row r="442" spans="2:17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42"/>
      <c r="Q442" s="142"/>
    </row>
    <row r="443" spans="2:17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42"/>
      <c r="Q443" s="142"/>
    </row>
    <row r="444" spans="2:17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42"/>
      <c r="Q444" s="142"/>
    </row>
    <row r="445" spans="2:17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42"/>
      <c r="Q445" s="142"/>
    </row>
    <row r="446" spans="2:17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42"/>
      <c r="Q446" s="142"/>
    </row>
    <row r="447" spans="2:17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42"/>
      <c r="Q447" s="142"/>
    </row>
    <row r="448" spans="2:17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42"/>
      <c r="Q448" s="142"/>
    </row>
    <row r="449" spans="2:17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42"/>
      <c r="Q449" s="142"/>
    </row>
    <row r="450" spans="2:17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42"/>
      <c r="Q450" s="142"/>
    </row>
    <row r="451" spans="2:17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42"/>
      <c r="Q451" s="142"/>
    </row>
    <row r="452" spans="2:17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42"/>
      <c r="Q452" s="142"/>
    </row>
    <row r="453" spans="2:17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42"/>
      <c r="Q453" s="142"/>
    </row>
    <row r="454" spans="2:17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42"/>
      <c r="Q454" s="142"/>
    </row>
    <row r="455" spans="2:17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42"/>
      <c r="Q455" s="142"/>
    </row>
    <row r="456" spans="2:17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42"/>
      <c r="Q456" s="142"/>
    </row>
    <row r="457" spans="2:17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42"/>
      <c r="Q457" s="142"/>
    </row>
    <row r="458" spans="2:17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42"/>
      <c r="Q458" s="142"/>
    </row>
    <row r="459" spans="2:17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42"/>
      <c r="Q459" s="142"/>
    </row>
    <row r="460" spans="2:17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42"/>
      <c r="Q460" s="142"/>
    </row>
    <row r="461" spans="2:17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42"/>
      <c r="Q461" s="142"/>
    </row>
    <row r="462" spans="2:17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42"/>
      <c r="Q462" s="142"/>
    </row>
    <row r="463" spans="2:17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42"/>
      <c r="Q463" s="142"/>
    </row>
    <row r="464" spans="2:17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42"/>
      <c r="Q464" s="142"/>
    </row>
    <row r="465" spans="2:17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42"/>
      <c r="Q465" s="142"/>
    </row>
    <row r="466" spans="2:17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42"/>
      <c r="Q466" s="142"/>
    </row>
    <row r="467" spans="2:17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42"/>
      <c r="Q467" s="142"/>
    </row>
    <row r="468" spans="2:17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42"/>
      <c r="Q468" s="142"/>
    </row>
    <row r="469" spans="2:17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42"/>
      <c r="Q469" s="142"/>
    </row>
    <row r="470" spans="2:17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42"/>
      <c r="Q470" s="142"/>
    </row>
    <row r="471" spans="2:17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42"/>
      <c r="Q471" s="142"/>
    </row>
    <row r="472" spans="2:17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42"/>
      <c r="Q472" s="142"/>
    </row>
    <row r="473" spans="2:17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42"/>
      <c r="Q473" s="142"/>
    </row>
    <row r="474" spans="2:17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42"/>
      <c r="Q474" s="142"/>
    </row>
    <row r="475" spans="2:17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42"/>
      <c r="Q475" s="142"/>
    </row>
    <row r="476" spans="2:17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42"/>
      <c r="Q476" s="142"/>
    </row>
    <row r="477" spans="2:17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42"/>
      <c r="Q477" s="142"/>
    </row>
    <row r="478" spans="2:17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42"/>
      <c r="Q478" s="142"/>
    </row>
    <row r="479" spans="2:17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42"/>
      <c r="Q479" s="142"/>
    </row>
    <row r="480" spans="2:17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42"/>
      <c r="Q480" s="142"/>
    </row>
    <row r="481" spans="2:17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42"/>
      <c r="Q481" s="142"/>
    </row>
    <row r="482" spans="2:17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42"/>
      <c r="Q482" s="142"/>
    </row>
    <row r="483" spans="2:17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42"/>
      <c r="Q483" s="142"/>
    </row>
    <row r="484" spans="2:17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42"/>
      <c r="Q484" s="142"/>
    </row>
    <row r="485" spans="2:17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42"/>
      <c r="Q485" s="142"/>
    </row>
    <row r="486" spans="2:17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42"/>
      <c r="Q486" s="142"/>
    </row>
    <row r="487" spans="2:17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42"/>
      <c r="Q487" s="142"/>
    </row>
    <row r="488" spans="2:17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42"/>
      <c r="Q488" s="142"/>
    </row>
    <row r="489" spans="2:17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42"/>
      <c r="Q489" s="142"/>
    </row>
    <row r="490" spans="2:17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42"/>
      <c r="Q490" s="142"/>
    </row>
    <row r="491" spans="2:17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42"/>
      <c r="Q491" s="142"/>
    </row>
    <row r="492" spans="2:17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42"/>
      <c r="Q492" s="142"/>
    </row>
    <row r="493" spans="2:17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42"/>
      <c r="Q493" s="142"/>
    </row>
    <row r="494" spans="2:17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42"/>
      <c r="Q494" s="142"/>
    </row>
    <row r="495" spans="2:17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42"/>
      <c r="Q495" s="142"/>
    </row>
    <row r="496" spans="2:17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42"/>
      <c r="Q496" s="142"/>
    </row>
    <row r="497" spans="2:17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42"/>
      <c r="Q497" s="142"/>
    </row>
    <row r="498" spans="2:17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42"/>
      <c r="Q498" s="142"/>
    </row>
    <row r="499" spans="2:17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42"/>
      <c r="Q499" s="142"/>
    </row>
    <row r="500" spans="2:17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42"/>
      <c r="Q500" s="142"/>
    </row>
    <row r="501" spans="2:17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42"/>
      <c r="Q501" s="142"/>
    </row>
    <row r="502" spans="2:17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42"/>
      <c r="Q502" s="142"/>
    </row>
    <row r="503" spans="2:17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42"/>
      <c r="Q503" s="142"/>
    </row>
    <row r="504" spans="2:17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42"/>
      <c r="Q504" s="142"/>
    </row>
    <row r="505" spans="2:17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42"/>
      <c r="Q505" s="142"/>
    </row>
    <row r="506" spans="2:17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42"/>
      <c r="Q506" s="142"/>
    </row>
    <row r="507" spans="2:17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42"/>
      <c r="Q507" s="142"/>
    </row>
    <row r="508" spans="2:17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42"/>
      <c r="Q508" s="142"/>
    </row>
    <row r="509" spans="2:17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42"/>
      <c r="Q509" s="142"/>
    </row>
    <row r="510" spans="2:17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42"/>
      <c r="Q510" s="142"/>
    </row>
    <row r="511" spans="2:17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42"/>
      <c r="Q511" s="142"/>
    </row>
    <row r="512" spans="2:17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42"/>
      <c r="Q512" s="142"/>
    </row>
    <row r="513" spans="2:17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42"/>
      <c r="Q513" s="142"/>
    </row>
    <row r="514" spans="2:17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42"/>
      <c r="Q514" s="142"/>
    </row>
    <row r="515" spans="2:17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42"/>
      <c r="Q515" s="142"/>
    </row>
    <row r="516" spans="2:17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42"/>
      <c r="Q516" s="142"/>
    </row>
    <row r="517" spans="2:17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42"/>
      <c r="Q517" s="142"/>
    </row>
    <row r="518" spans="2:17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42"/>
      <c r="Q518" s="142"/>
    </row>
    <row r="519" spans="2:17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42"/>
      <c r="Q519" s="142"/>
    </row>
    <row r="520" spans="2:17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42"/>
      <c r="Q520" s="142"/>
    </row>
    <row r="521" spans="2:17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42"/>
      <c r="Q521" s="142"/>
    </row>
    <row r="522" spans="2:17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42"/>
      <c r="Q522" s="142"/>
    </row>
    <row r="523" spans="2:17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42"/>
      <c r="Q523" s="142"/>
    </row>
    <row r="524" spans="2:17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42"/>
      <c r="Q524" s="142"/>
    </row>
    <row r="525" spans="2:17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42"/>
      <c r="Q525" s="142"/>
    </row>
    <row r="526" spans="2:17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42"/>
      <c r="Q526" s="142"/>
    </row>
    <row r="527" spans="2:17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42"/>
      <c r="Q527" s="142"/>
    </row>
    <row r="528" spans="2:17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42"/>
      <c r="Q528" s="142"/>
    </row>
    <row r="529" spans="2:17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42"/>
      <c r="Q529" s="142"/>
    </row>
    <row r="530" spans="2:17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42"/>
      <c r="Q530" s="142"/>
    </row>
    <row r="531" spans="2:17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42"/>
      <c r="Q531" s="142"/>
    </row>
    <row r="532" spans="2:17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42"/>
      <c r="Q532" s="142"/>
    </row>
    <row r="533" spans="2:17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42"/>
      <c r="Q533" s="142"/>
    </row>
    <row r="534" spans="2:17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42"/>
      <c r="Q534" s="142"/>
    </row>
    <row r="535" spans="2:17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42"/>
      <c r="Q535" s="142"/>
    </row>
    <row r="536" spans="2:17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42"/>
      <c r="Q536" s="142"/>
    </row>
    <row r="537" spans="2:17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42"/>
      <c r="Q537" s="142"/>
    </row>
    <row r="538" spans="2:17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42"/>
      <c r="Q538" s="142"/>
    </row>
    <row r="539" spans="2:17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42"/>
      <c r="Q539" s="142"/>
    </row>
    <row r="540" spans="2:17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42"/>
      <c r="Q540" s="142"/>
    </row>
    <row r="541" spans="2:17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42"/>
      <c r="Q541" s="142"/>
    </row>
    <row r="542" spans="2:17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42"/>
      <c r="Q542" s="142"/>
    </row>
    <row r="543" spans="2:17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42"/>
      <c r="Q543" s="142"/>
    </row>
    <row r="544" spans="2:17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42"/>
      <c r="Q544" s="142"/>
    </row>
    <row r="545" spans="2:17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42"/>
      <c r="Q545" s="142"/>
    </row>
    <row r="546" spans="2:17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42"/>
      <c r="Q546" s="142"/>
    </row>
    <row r="547" spans="2:17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42"/>
      <c r="Q547" s="142"/>
    </row>
    <row r="548" spans="2:17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42"/>
      <c r="Q548" s="142"/>
    </row>
    <row r="549" spans="2:17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42"/>
      <c r="Q549" s="142"/>
    </row>
    <row r="550" spans="2:17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42"/>
      <c r="Q550" s="142"/>
    </row>
  </sheetData>
  <sheetProtection/>
  <mergeCells count="145">
    <mergeCell ref="B37:E42"/>
    <mergeCell ref="N35:O35"/>
    <mergeCell ref="H37:I42"/>
    <mergeCell ref="N17:O17"/>
    <mergeCell ref="N37:O42"/>
    <mergeCell ref="M37:M42"/>
    <mergeCell ref="N18:O18"/>
    <mergeCell ref="F37:G42"/>
    <mergeCell ref="H24:I24"/>
    <mergeCell ref="H20:I20"/>
    <mergeCell ref="B3:Q3"/>
    <mergeCell ref="F32:G32"/>
    <mergeCell ref="H31:I31"/>
    <mergeCell ref="F31:G31"/>
    <mergeCell ref="B30:Q30"/>
    <mergeCell ref="F17:G17"/>
    <mergeCell ref="H17:I17"/>
    <mergeCell ref="B19:Q19"/>
    <mergeCell ref="N16:O16"/>
    <mergeCell ref="N20:O20"/>
    <mergeCell ref="F33:G33"/>
    <mergeCell ref="B25:Q25"/>
    <mergeCell ref="B24:E24"/>
    <mergeCell ref="B31:E33"/>
    <mergeCell ref="J31:L33"/>
    <mergeCell ref="B29:E29"/>
    <mergeCell ref="F29:G29"/>
    <mergeCell ref="H29:I29"/>
    <mergeCell ref="J29:L29"/>
    <mergeCell ref="N29:O29"/>
    <mergeCell ref="J26:L26"/>
    <mergeCell ref="F24:G24"/>
    <mergeCell ref="N24:O24"/>
    <mergeCell ref="F26:G26"/>
    <mergeCell ref="H26:I26"/>
    <mergeCell ref="H28:I28"/>
    <mergeCell ref="J28:L28"/>
    <mergeCell ref="J17:L18"/>
    <mergeCell ref="B21:Q21"/>
    <mergeCell ref="B17:E18"/>
    <mergeCell ref="F18:G18"/>
    <mergeCell ref="H18:I18"/>
    <mergeCell ref="J20:L20"/>
    <mergeCell ref="N22:O22"/>
    <mergeCell ref="J22:L22"/>
    <mergeCell ref="B23:Q23"/>
    <mergeCell ref="J24:L24"/>
    <mergeCell ref="B28:E28"/>
    <mergeCell ref="B27:Q27"/>
    <mergeCell ref="B26:E26"/>
    <mergeCell ref="N28:O28"/>
    <mergeCell ref="N26:O26"/>
    <mergeCell ref="F28:G28"/>
    <mergeCell ref="B7:Q7"/>
    <mergeCell ref="F13:G13"/>
    <mergeCell ref="H13:I13"/>
    <mergeCell ref="F16:G16"/>
    <mergeCell ref="B15:E16"/>
    <mergeCell ref="J15:L16"/>
    <mergeCell ref="N15:O15"/>
    <mergeCell ref="H9:I9"/>
    <mergeCell ref="B8:E11"/>
    <mergeCell ref="H16:I16"/>
    <mergeCell ref="N6:O6"/>
    <mergeCell ref="B4:Q4"/>
    <mergeCell ref="F11:G11"/>
    <mergeCell ref="H11:I11"/>
    <mergeCell ref="B12:E14"/>
    <mergeCell ref="F12:G12"/>
    <mergeCell ref="N9:O9"/>
    <mergeCell ref="J12:L14"/>
    <mergeCell ref="N12:O12"/>
    <mergeCell ref="N14:O14"/>
    <mergeCell ref="F8:G8"/>
    <mergeCell ref="H10:I10"/>
    <mergeCell ref="N10:O10"/>
    <mergeCell ref="J8:L11"/>
    <mergeCell ref="N11:O11"/>
    <mergeCell ref="N13:O13"/>
    <mergeCell ref="F9:G9"/>
    <mergeCell ref="N8:O8"/>
    <mergeCell ref="H15:I15"/>
    <mergeCell ref="F14:G14"/>
    <mergeCell ref="H14:I14"/>
    <mergeCell ref="H8:I8"/>
    <mergeCell ref="B22:E22"/>
    <mergeCell ref="F22:G22"/>
    <mergeCell ref="H22:I22"/>
    <mergeCell ref="H12:I12"/>
    <mergeCell ref="B20:E20"/>
    <mergeCell ref="F20:G20"/>
    <mergeCell ref="F15:G15"/>
    <mergeCell ref="F10:G10"/>
    <mergeCell ref="AA47:AB47"/>
    <mergeCell ref="AD47:AE47"/>
    <mergeCell ref="B1:H2"/>
    <mergeCell ref="I1:P1"/>
    <mergeCell ref="I2:P2"/>
    <mergeCell ref="B5:Q5"/>
    <mergeCell ref="B6:E6"/>
    <mergeCell ref="F6:G6"/>
    <mergeCell ref="H6:I6"/>
    <mergeCell ref="J6:L6"/>
    <mergeCell ref="AA39:AC39"/>
    <mergeCell ref="AD39:AG39"/>
    <mergeCell ref="AA40:AC40"/>
    <mergeCell ref="AD40:AG40"/>
    <mergeCell ref="H32:I32"/>
    <mergeCell ref="H33:I33"/>
    <mergeCell ref="H35:I35"/>
    <mergeCell ref="J35:L35"/>
    <mergeCell ref="AA41:AC41"/>
    <mergeCell ref="AD41:AG41"/>
    <mergeCell ref="P37:Q42"/>
    <mergeCell ref="N31:O31"/>
    <mergeCell ref="N32:O32"/>
    <mergeCell ref="N33:O33"/>
    <mergeCell ref="B34:Q34"/>
    <mergeCell ref="J37:L42"/>
    <mergeCell ref="F35:G35"/>
    <mergeCell ref="B35:E35"/>
    <mergeCell ref="B49:Q49"/>
    <mergeCell ref="B50:E55"/>
    <mergeCell ref="F50:G55"/>
    <mergeCell ref="H50:I55"/>
    <mergeCell ref="J50:L55"/>
    <mergeCell ref="M50:M55"/>
    <mergeCell ref="N50:O55"/>
    <mergeCell ref="P50:Q55"/>
    <mergeCell ref="B43:Q43"/>
    <mergeCell ref="B44:E48"/>
    <mergeCell ref="F44:G48"/>
    <mergeCell ref="H44:I48"/>
    <mergeCell ref="J44:L48"/>
    <mergeCell ref="M44:M48"/>
    <mergeCell ref="N44:O48"/>
    <mergeCell ref="P44:Q48"/>
    <mergeCell ref="B56:Q56"/>
    <mergeCell ref="B57:E64"/>
    <mergeCell ref="F57:G64"/>
    <mergeCell ref="H57:I64"/>
    <mergeCell ref="J57:L64"/>
    <mergeCell ref="M57:M64"/>
    <mergeCell ref="N57:O64"/>
    <mergeCell ref="P57:Q64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H99"/>
  <sheetViews>
    <sheetView view="pageBreakPreview" zoomScale="85" zoomScaleNormal="85" zoomScaleSheetLayoutView="85" zoomScalePageLayoutView="0" workbookViewId="0" topLeftCell="A1">
      <selection activeCell="F17" sqref="F17:G17"/>
    </sheetView>
  </sheetViews>
  <sheetFormatPr defaultColWidth="9.00390625" defaultRowHeight="12.75"/>
  <cols>
    <col min="1" max="1" width="3.625" style="5" customWidth="1"/>
    <col min="2" max="2" width="7.00390625" style="5" customWidth="1"/>
    <col min="3" max="3" width="6.125" style="5" customWidth="1"/>
    <col min="4" max="4" width="8.125" style="5" bestFit="1" customWidth="1"/>
    <col min="5" max="5" width="9.25390625" style="5" bestFit="1" customWidth="1"/>
    <col min="6" max="6" width="7.875" style="5" customWidth="1"/>
    <col min="7" max="7" width="8.75390625" style="5" customWidth="1"/>
    <col min="8" max="8" width="12.125" style="5" customWidth="1"/>
    <col min="9" max="9" width="6.875" style="5" customWidth="1"/>
    <col min="10" max="10" width="9.875" style="5" bestFit="1" customWidth="1"/>
    <col min="11" max="11" width="12.00390625" style="5" customWidth="1"/>
    <col min="12" max="12" width="10.00390625" style="5" customWidth="1"/>
    <col min="13" max="13" width="9.25390625" style="5" customWidth="1"/>
    <col min="14" max="14" width="7.375" style="5" customWidth="1"/>
    <col min="15" max="15" width="4.625" style="5" customWidth="1"/>
    <col min="16" max="17" width="18.875" style="143" customWidth="1"/>
    <col min="18" max="19" width="5.875" style="5" customWidth="1"/>
    <col min="20" max="16384" width="9.125" style="5" customWidth="1"/>
  </cols>
  <sheetData>
    <row r="1" spans="2:17" ht="59.25" customHeight="1">
      <c r="B1" s="270"/>
      <c r="C1" s="271"/>
      <c r="D1" s="271"/>
      <c r="E1" s="271"/>
      <c r="F1" s="271"/>
      <c r="G1" s="271"/>
      <c r="H1" s="271"/>
      <c r="I1" s="274"/>
      <c r="J1" s="274"/>
      <c r="K1" s="274"/>
      <c r="L1" s="274"/>
      <c r="M1" s="274"/>
      <c r="N1" s="274"/>
      <c r="O1" s="274"/>
      <c r="P1" s="274"/>
      <c r="Q1" s="144"/>
    </row>
    <row r="2" spans="2:17" ht="89.25" customHeight="1" thickBot="1">
      <c r="B2" s="272"/>
      <c r="C2" s="273"/>
      <c r="D2" s="273"/>
      <c r="E2" s="273"/>
      <c r="F2" s="273"/>
      <c r="G2" s="273"/>
      <c r="H2" s="273"/>
      <c r="I2" s="269"/>
      <c r="J2" s="269"/>
      <c r="K2" s="269"/>
      <c r="L2" s="269"/>
      <c r="M2" s="269"/>
      <c r="N2" s="269"/>
      <c r="O2" s="269"/>
      <c r="P2" s="269"/>
      <c r="Q2" s="145"/>
    </row>
    <row r="3" spans="2:17" ht="63" customHeight="1" thickBot="1">
      <c r="B3" s="361" t="s">
        <v>302</v>
      </c>
      <c r="C3" s="362"/>
      <c r="D3" s="362"/>
      <c r="E3" s="363"/>
      <c r="F3" s="359" t="s">
        <v>2</v>
      </c>
      <c r="G3" s="360"/>
      <c r="H3" s="359" t="s">
        <v>303</v>
      </c>
      <c r="I3" s="360"/>
      <c r="J3" s="359" t="s">
        <v>11</v>
      </c>
      <c r="K3" s="364"/>
      <c r="L3" s="360"/>
      <c r="M3" s="31" t="s">
        <v>13</v>
      </c>
      <c r="N3" s="359" t="s">
        <v>12</v>
      </c>
      <c r="O3" s="360"/>
      <c r="P3" s="140" t="s">
        <v>339</v>
      </c>
      <c r="Q3" s="140" t="s">
        <v>357</v>
      </c>
    </row>
    <row r="4" spans="2:17" ht="13.5" customHeight="1" thickBot="1">
      <c r="B4" s="253" t="s">
        <v>63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2:17" ht="30" customHeight="1" thickBot="1">
      <c r="B5" s="25"/>
      <c r="C5" s="24"/>
      <c r="D5" s="24"/>
      <c r="E5" s="24"/>
      <c r="F5" s="253" t="s">
        <v>341</v>
      </c>
      <c r="G5" s="255"/>
      <c r="H5" s="253" t="s">
        <v>361</v>
      </c>
      <c r="I5" s="255"/>
      <c r="J5" s="358" t="s">
        <v>324</v>
      </c>
      <c r="K5" s="358"/>
      <c r="L5" s="358"/>
      <c r="M5" s="217">
        <v>6</v>
      </c>
      <c r="N5" s="253">
        <v>0.013</v>
      </c>
      <c r="O5" s="255"/>
      <c r="P5" s="216">
        <f>Таблица!C23</f>
        <v>1019.2</v>
      </c>
      <c r="Q5" s="231">
        <f>Таблица!D23</f>
        <v>1118</v>
      </c>
    </row>
    <row r="6" spans="2:17" ht="30" customHeight="1" thickBot="1">
      <c r="B6" s="25"/>
      <c r="C6" s="24"/>
      <c r="D6" s="24"/>
      <c r="E6" s="24"/>
      <c r="F6" s="253" t="s">
        <v>342</v>
      </c>
      <c r="G6" s="255"/>
      <c r="H6" s="253" t="s">
        <v>343</v>
      </c>
      <c r="I6" s="255"/>
      <c r="J6" s="327"/>
      <c r="K6" s="327"/>
      <c r="L6" s="327"/>
      <c r="M6" s="217">
        <v>4</v>
      </c>
      <c r="N6" s="253">
        <v>0.012</v>
      </c>
      <c r="O6" s="255"/>
      <c r="P6" s="216">
        <f>Таблица!C24</f>
        <v>813.8</v>
      </c>
      <c r="Q6" s="231">
        <f>Таблица!D24</f>
        <v>907.4</v>
      </c>
    </row>
    <row r="7" spans="2:17" ht="30" customHeight="1" thickBot="1">
      <c r="B7" s="25"/>
      <c r="C7" s="24"/>
      <c r="D7" s="24"/>
      <c r="E7" s="24"/>
      <c r="F7" s="253" t="s">
        <v>288</v>
      </c>
      <c r="G7" s="255"/>
      <c r="H7" s="253" t="s">
        <v>66</v>
      </c>
      <c r="I7" s="255"/>
      <c r="J7" s="327"/>
      <c r="K7" s="327"/>
      <c r="L7" s="327"/>
      <c r="M7" s="139">
        <v>9</v>
      </c>
      <c r="N7" s="253">
        <v>0.033</v>
      </c>
      <c r="O7" s="255"/>
      <c r="P7" s="146">
        <f>Таблица!C27</f>
        <v>1653.6</v>
      </c>
      <c r="Q7" s="231">
        <f>Таблица!D27</f>
        <v>1757.6</v>
      </c>
    </row>
    <row r="8" spans="2:17" ht="34.5" customHeight="1" thickBot="1">
      <c r="B8" s="324"/>
      <c r="C8" s="246"/>
      <c r="D8" s="246"/>
      <c r="E8" s="325"/>
      <c r="F8" s="253" t="s">
        <v>289</v>
      </c>
      <c r="G8" s="255"/>
      <c r="H8" s="253" t="s">
        <v>305</v>
      </c>
      <c r="I8" s="255"/>
      <c r="J8" s="327"/>
      <c r="K8" s="327"/>
      <c r="L8" s="327"/>
      <c r="M8" s="139">
        <v>13</v>
      </c>
      <c r="N8" s="349">
        <v>0.046</v>
      </c>
      <c r="O8" s="350"/>
      <c r="P8" s="216">
        <f>Таблица!C28</f>
        <v>2285.4</v>
      </c>
      <c r="Q8" s="231">
        <f>Таблица!D28</f>
        <v>2561</v>
      </c>
    </row>
    <row r="9" spans="2:17" ht="34.5" customHeight="1" thickBot="1">
      <c r="B9" s="324"/>
      <c r="C9" s="246"/>
      <c r="D9" s="246"/>
      <c r="E9" s="325"/>
      <c r="F9" s="253" t="s">
        <v>290</v>
      </c>
      <c r="G9" s="255"/>
      <c r="H9" s="253" t="s">
        <v>67</v>
      </c>
      <c r="I9" s="255"/>
      <c r="J9" s="327"/>
      <c r="K9" s="327"/>
      <c r="L9" s="327"/>
      <c r="M9" s="22">
        <v>14</v>
      </c>
      <c r="N9" s="337">
        <v>0.025</v>
      </c>
      <c r="O9" s="338"/>
      <c r="P9" s="216">
        <f>Таблица!C29</f>
        <v>2392</v>
      </c>
      <c r="Q9" s="231">
        <f>Таблица!D29</f>
        <v>2518.1</v>
      </c>
    </row>
    <row r="10" spans="2:17" ht="34.5" customHeight="1" thickBot="1">
      <c r="B10" s="324"/>
      <c r="C10" s="246"/>
      <c r="D10" s="246"/>
      <c r="E10" s="325"/>
      <c r="F10" s="253" t="s">
        <v>344</v>
      </c>
      <c r="G10" s="255"/>
      <c r="H10" s="253" t="s">
        <v>345</v>
      </c>
      <c r="I10" s="255"/>
      <c r="J10" s="330"/>
      <c r="K10" s="330"/>
      <c r="L10" s="330"/>
      <c r="M10" s="22">
        <v>6</v>
      </c>
      <c r="N10" s="337">
        <v>0.019</v>
      </c>
      <c r="O10" s="338"/>
      <c r="P10" s="216">
        <f>Таблица!C30</f>
        <v>1540.5</v>
      </c>
      <c r="Q10" s="231">
        <f>Таблица!D30</f>
        <v>1770.6</v>
      </c>
    </row>
    <row r="11" spans="2:17" ht="34.5" customHeight="1" thickBot="1">
      <c r="B11" s="256"/>
      <c r="C11" s="351"/>
      <c r="D11" s="351"/>
      <c r="E11" s="257"/>
      <c r="F11" s="253" t="s">
        <v>291</v>
      </c>
      <c r="G11" s="255"/>
      <c r="H11" s="253" t="s">
        <v>65</v>
      </c>
      <c r="I11" s="255"/>
      <c r="J11" s="352" t="s">
        <v>324</v>
      </c>
      <c r="K11" s="353"/>
      <c r="L11" s="354"/>
      <c r="M11" s="22">
        <v>7</v>
      </c>
      <c r="N11" s="337">
        <v>0.023</v>
      </c>
      <c r="O11" s="338"/>
      <c r="P11" s="216">
        <f>Таблица!C25</f>
        <v>1158.3</v>
      </c>
      <c r="Q11" s="231">
        <f>Таблица!D25</f>
        <v>1255.8</v>
      </c>
    </row>
    <row r="12" spans="2:17" ht="36" customHeight="1" thickBot="1">
      <c r="B12" s="346"/>
      <c r="C12" s="347"/>
      <c r="D12" s="347"/>
      <c r="E12" s="348"/>
      <c r="F12" s="253" t="s">
        <v>346</v>
      </c>
      <c r="G12" s="255"/>
      <c r="H12" s="253" t="s">
        <v>347</v>
      </c>
      <c r="I12" s="255"/>
      <c r="J12" s="355"/>
      <c r="K12" s="356"/>
      <c r="L12" s="357"/>
      <c r="M12" s="22">
        <v>5</v>
      </c>
      <c r="N12" s="337">
        <v>0.017</v>
      </c>
      <c r="O12" s="338"/>
      <c r="P12" s="216">
        <f>Таблица!C26</f>
        <v>929.5</v>
      </c>
      <c r="Q12" s="231">
        <f>Таблица!D26</f>
        <v>1002.3</v>
      </c>
    </row>
    <row r="13" spans="2:17" ht="75.75" customHeight="1" thickBot="1">
      <c r="B13" s="253"/>
      <c r="C13" s="254"/>
      <c r="D13" s="254"/>
      <c r="E13" s="255"/>
      <c r="F13" s="253" t="s">
        <v>317</v>
      </c>
      <c r="G13" s="255"/>
      <c r="H13" s="253" t="s">
        <v>318</v>
      </c>
      <c r="I13" s="255"/>
      <c r="J13" s="334" t="s">
        <v>324</v>
      </c>
      <c r="K13" s="335"/>
      <c r="L13" s="336"/>
      <c r="M13" s="139">
        <v>15.4</v>
      </c>
      <c r="N13" s="337">
        <v>0.035</v>
      </c>
      <c r="O13" s="338"/>
      <c r="P13" s="216">
        <f>Таблица!C31</f>
        <v>1974.7</v>
      </c>
      <c r="Q13" s="231">
        <f>Таблица!D31</f>
        <v>2099.5</v>
      </c>
    </row>
    <row r="14" spans="2:17" ht="14.25" customHeight="1" thickBot="1">
      <c r="B14" s="253" t="s">
        <v>81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5"/>
    </row>
    <row r="15" spans="2:17" ht="73.5" customHeight="1" thickBot="1">
      <c r="B15" s="324"/>
      <c r="C15" s="246"/>
      <c r="D15" s="246"/>
      <c r="E15" s="246"/>
      <c r="F15" s="324" t="s">
        <v>320</v>
      </c>
      <c r="G15" s="325"/>
      <c r="H15" s="324" t="s">
        <v>321</v>
      </c>
      <c r="I15" s="325"/>
      <c r="J15" s="340" t="s">
        <v>322</v>
      </c>
      <c r="K15" s="341"/>
      <c r="L15" s="342"/>
      <c r="M15" s="221">
        <v>2.25</v>
      </c>
      <c r="N15" s="332">
        <v>0.017</v>
      </c>
      <c r="O15" s="333"/>
      <c r="P15" s="365">
        <f>Таблица!C38</f>
        <v>785.2</v>
      </c>
      <c r="Q15" s="366"/>
    </row>
    <row r="16" spans="2:17" ht="14.25" customHeight="1" thickBot="1">
      <c r="B16" s="253" t="s">
        <v>68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5"/>
    </row>
    <row r="17" spans="2:17" ht="30" customHeight="1" thickBot="1">
      <c r="B17" s="324"/>
      <c r="C17" s="246"/>
      <c r="D17" s="246"/>
      <c r="E17" s="246"/>
      <c r="F17" s="324" t="s">
        <v>69</v>
      </c>
      <c r="G17" s="325"/>
      <c r="H17" s="324" t="s">
        <v>73</v>
      </c>
      <c r="I17" s="325"/>
      <c r="J17" s="326" t="s">
        <v>281</v>
      </c>
      <c r="K17" s="327"/>
      <c r="L17" s="328"/>
      <c r="M17" s="221">
        <v>10</v>
      </c>
      <c r="N17" s="332">
        <v>0.027</v>
      </c>
      <c r="O17" s="333"/>
      <c r="P17" s="216">
        <f>Таблица!C32</f>
        <v>1339</v>
      </c>
      <c r="Q17" s="216">
        <f>Таблица!D32</f>
        <v>1501.5</v>
      </c>
    </row>
    <row r="18" spans="2:17" ht="30" customHeight="1" thickBot="1">
      <c r="B18" s="324"/>
      <c r="C18" s="246"/>
      <c r="D18" s="246"/>
      <c r="E18" s="246"/>
      <c r="F18" s="256" t="s">
        <v>70</v>
      </c>
      <c r="G18" s="257"/>
      <c r="H18" s="256" t="s">
        <v>74</v>
      </c>
      <c r="I18" s="257"/>
      <c r="J18" s="326"/>
      <c r="K18" s="327"/>
      <c r="L18" s="328"/>
      <c r="M18" s="217">
        <v>14</v>
      </c>
      <c r="N18" s="349">
        <v>0.036</v>
      </c>
      <c r="O18" s="350"/>
      <c r="P18" s="216">
        <f>Таблица!C33</f>
        <v>1731.6</v>
      </c>
      <c r="Q18" s="216">
        <f>Таблица!D33</f>
        <v>1930.5</v>
      </c>
    </row>
    <row r="19" spans="2:17" ht="30" customHeight="1" thickBot="1">
      <c r="B19" s="324"/>
      <c r="C19" s="246"/>
      <c r="D19" s="246"/>
      <c r="E19" s="246"/>
      <c r="F19" s="256" t="s">
        <v>71</v>
      </c>
      <c r="G19" s="257"/>
      <c r="H19" s="256" t="s">
        <v>75</v>
      </c>
      <c r="I19" s="257"/>
      <c r="J19" s="326"/>
      <c r="K19" s="327"/>
      <c r="L19" s="328"/>
      <c r="M19" s="217">
        <v>16</v>
      </c>
      <c r="N19" s="349">
        <v>0.042</v>
      </c>
      <c r="O19" s="350"/>
      <c r="P19" s="216">
        <f>Таблица!C34</f>
        <v>1725.1</v>
      </c>
      <c r="Q19" s="216">
        <f>Таблица!D34</f>
        <v>1872</v>
      </c>
    </row>
    <row r="20" spans="2:17" ht="30" customHeight="1" thickBot="1">
      <c r="B20" s="346"/>
      <c r="C20" s="347"/>
      <c r="D20" s="347"/>
      <c r="E20" s="347"/>
      <c r="F20" s="253" t="s">
        <v>72</v>
      </c>
      <c r="G20" s="255"/>
      <c r="H20" s="253" t="s">
        <v>76</v>
      </c>
      <c r="I20" s="255"/>
      <c r="J20" s="329"/>
      <c r="K20" s="330"/>
      <c r="L20" s="331"/>
      <c r="M20" s="22">
        <v>17</v>
      </c>
      <c r="N20" s="337">
        <v>0.047</v>
      </c>
      <c r="O20" s="338"/>
      <c r="P20" s="146">
        <f>Таблица!C35</f>
        <v>1870.7</v>
      </c>
      <c r="Q20" s="148" t="e">
        <f>Таблица!#REF!</f>
        <v>#REF!</v>
      </c>
    </row>
    <row r="21" spans="2:17" ht="13.5" customHeight="1" thickBot="1">
      <c r="B21" s="253" t="s">
        <v>15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5"/>
    </row>
    <row r="22" spans="2:17" ht="15" customHeight="1">
      <c r="B22" s="324"/>
      <c r="C22" s="246"/>
      <c r="D22" s="246"/>
      <c r="E22" s="246"/>
      <c r="F22" s="324" t="s">
        <v>292</v>
      </c>
      <c r="G22" s="325"/>
      <c r="H22" s="324" t="s">
        <v>306</v>
      </c>
      <c r="I22" s="325"/>
      <c r="J22" s="340" t="s">
        <v>189</v>
      </c>
      <c r="K22" s="341"/>
      <c r="L22" s="342"/>
      <c r="M22" s="371">
        <v>3</v>
      </c>
      <c r="N22" s="332">
        <v>0.01</v>
      </c>
      <c r="O22" s="333"/>
      <c r="P22" s="369">
        <f>Таблица!C41</f>
        <v>767</v>
      </c>
      <c r="Q22" s="369">
        <f>Таблица!D41</f>
        <v>885.3</v>
      </c>
    </row>
    <row r="23" spans="2:17" ht="54" customHeight="1" thickBot="1">
      <c r="B23" s="324"/>
      <c r="C23" s="246"/>
      <c r="D23" s="246"/>
      <c r="E23" s="246"/>
      <c r="F23" s="324"/>
      <c r="G23" s="325"/>
      <c r="H23" s="324"/>
      <c r="I23" s="325"/>
      <c r="J23" s="340"/>
      <c r="K23" s="341"/>
      <c r="L23" s="342"/>
      <c r="M23" s="371"/>
      <c r="N23" s="332"/>
      <c r="O23" s="333"/>
      <c r="P23" s="370"/>
      <c r="Q23" s="370"/>
    </row>
    <row r="24" spans="2:17" ht="30" customHeight="1" thickBot="1">
      <c r="B24" s="256"/>
      <c r="C24" s="351"/>
      <c r="D24" s="351"/>
      <c r="E24" s="351"/>
      <c r="F24" s="256" t="s">
        <v>293</v>
      </c>
      <c r="G24" s="257"/>
      <c r="H24" s="256" t="s">
        <v>307</v>
      </c>
      <c r="I24" s="257"/>
      <c r="J24" s="266" t="s">
        <v>189</v>
      </c>
      <c r="K24" s="267"/>
      <c r="L24" s="268"/>
      <c r="M24" s="217">
        <v>7</v>
      </c>
      <c r="N24" s="349">
        <v>0.02</v>
      </c>
      <c r="O24" s="350"/>
      <c r="P24" s="216">
        <f>Таблица!C44</f>
        <v>984.1</v>
      </c>
      <c r="Q24" s="216">
        <f>Таблица!D44</f>
        <v>1053</v>
      </c>
    </row>
    <row r="25" spans="2:17" ht="30" customHeight="1" thickBot="1">
      <c r="B25" s="324"/>
      <c r="C25" s="246"/>
      <c r="D25" s="246"/>
      <c r="E25" s="246"/>
      <c r="F25" s="256" t="s">
        <v>294</v>
      </c>
      <c r="G25" s="257"/>
      <c r="H25" s="256" t="s">
        <v>308</v>
      </c>
      <c r="I25" s="257"/>
      <c r="J25" s="340"/>
      <c r="K25" s="341"/>
      <c r="L25" s="342"/>
      <c r="M25" s="217">
        <v>8.3</v>
      </c>
      <c r="N25" s="349">
        <v>0.025</v>
      </c>
      <c r="O25" s="350"/>
      <c r="P25" s="216">
        <f>Таблица!C43</f>
        <v>1138.8</v>
      </c>
      <c r="Q25" s="216">
        <f>Таблица!D43</f>
        <v>1222</v>
      </c>
    </row>
    <row r="26" spans="2:17" ht="30" customHeight="1" thickBot="1">
      <c r="B26" s="324"/>
      <c r="C26" s="246"/>
      <c r="D26" s="246"/>
      <c r="E26" s="246"/>
      <c r="F26" s="256" t="s">
        <v>295</v>
      </c>
      <c r="G26" s="257"/>
      <c r="H26" s="256" t="s">
        <v>309</v>
      </c>
      <c r="I26" s="257"/>
      <c r="J26" s="340"/>
      <c r="K26" s="341"/>
      <c r="L26" s="342"/>
      <c r="M26" s="217">
        <v>10</v>
      </c>
      <c r="N26" s="349">
        <v>0.03</v>
      </c>
      <c r="O26" s="350"/>
      <c r="P26" s="216">
        <f>Таблица!C42</f>
        <v>1272.7</v>
      </c>
      <c r="Q26" s="216">
        <f>Таблица!D42</f>
        <v>1352</v>
      </c>
    </row>
    <row r="27" spans="2:17" ht="13.5" customHeight="1" thickBot="1">
      <c r="B27" s="253" t="s">
        <v>82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5"/>
    </row>
    <row r="28" spans="2:17" ht="74.25" customHeight="1" thickBot="1">
      <c r="B28" s="324"/>
      <c r="C28" s="246"/>
      <c r="D28" s="246"/>
      <c r="E28" s="246"/>
      <c r="F28" s="324" t="s">
        <v>83</v>
      </c>
      <c r="G28" s="325"/>
      <c r="H28" s="324" t="s">
        <v>84</v>
      </c>
      <c r="I28" s="325"/>
      <c r="J28" s="340" t="s">
        <v>280</v>
      </c>
      <c r="K28" s="341"/>
      <c r="L28" s="342"/>
      <c r="M28" s="221">
        <v>10</v>
      </c>
      <c r="N28" s="332">
        <v>0.022</v>
      </c>
      <c r="O28" s="333"/>
      <c r="P28" s="216">
        <f>Таблица!C37</f>
        <v>1683.5</v>
      </c>
      <c r="Q28" s="216">
        <f>Таблица!D37</f>
        <v>1937</v>
      </c>
    </row>
    <row r="29" spans="2:17" ht="13.5" customHeight="1" thickBot="1">
      <c r="B29" s="253" t="s">
        <v>85</v>
      </c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5"/>
    </row>
    <row r="30" spans="2:17" ht="57.75" customHeight="1" thickBot="1">
      <c r="B30" s="324"/>
      <c r="C30" s="246"/>
      <c r="D30" s="246"/>
      <c r="E30" s="246"/>
      <c r="F30" s="324" t="s">
        <v>88</v>
      </c>
      <c r="G30" s="325"/>
      <c r="H30" s="324" t="s">
        <v>91</v>
      </c>
      <c r="I30" s="325"/>
      <c r="J30" s="340" t="s">
        <v>281</v>
      </c>
      <c r="K30" s="341"/>
      <c r="L30" s="342"/>
      <c r="M30" s="221">
        <v>5</v>
      </c>
      <c r="N30" s="332">
        <v>0.017</v>
      </c>
      <c r="O30" s="333"/>
      <c r="P30" s="216">
        <f>Таблица!C36</f>
        <v>958.1</v>
      </c>
      <c r="Q30" s="216">
        <f>Таблица!D36</f>
        <v>1067.3</v>
      </c>
    </row>
    <row r="31" spans="2:17" ht="13.5" customHeight="1" thickBot="1">
      <c r="B31" s="253" t="s">
        <v>86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5"/>
    </row>
    <row r="32" spans="2:17" ht="69" customHeight="1" thickBot="1">
      <c r="B32" s="324"/>
      <c r="C32" s="246"/>
      <c r="D32" s="246"/>
      <c r="E32" s="246"/>
      <c r="F32" s="324" t="s">
        <v>296</v>
      </c>
      <c r="G32" s="325"/>
      <c r="H32" s="324" t="s">
        <v>310</v>
      </c>
      <c r="I32" s="325"/>
      <c r="J32" s="340" t="s">
        <v>280</v>
      </c>
      <c r="K32" s="341"/>
      <c r="L32" s="342"/>
      <c r="M32" s="221">
        <v>6</v>
      </c>
      <c r="N32" s="332">
        <v>0.014</v>
      </c>
      <c r="O32" s="333"/>
      <c r="P32" s="216">
        <f>Таблица!C39</f>
        <v>734.5</v>
      </c>
      <c r="Q32" s="216">
        <f>Таблица!D39</f>
        <v>778.7</v>
      </c>
    </row>
    <row r="33" spans="2:17" ht="13.5" customHeight="1" thickBot="1">
      <c r="B33" s="253" t="s">
        <v>87</v>
      </c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5"/>
    </row>
    <row r="34" spans="2:17" ht="66" customHeight="1" thickBot="1">
      <c r="B34" s="346"/>
      <c r="C34" s="347"/>
      <c r="D34" s="347"/>
      <c r="E34" s="347"/>
      <c r="F34" s="346" t="s">
        <v>90</v>
      </c>
      <c r="G34" s="348"/>
      <c r="H34" s="346" t="s">
        <v>92</v>
      </c>
      <c r="I34" s="348"/>
      <c r="J34" s="375" t="s">
        <v>116</v>
      </c>
      <c r="K34" s="376"/>
      <c r="L34" s="377"/>
      <c r="M34" s="22">
        <v>2</v>
      </c>
      <c r="N34" s="344">
        <v>0.009</v>
      </c>
      <c r="O34" s="345"/>
      <c r="P34" s="373">
        <f>Таблица!C40</f>
        <v>938.6</v>
      </c>
      <c r="Q34" s="374"/>
    </row>
    <row r="35" spans="2:22" ht="17.25" customHeight="1">
      <c r="B35" s="372"/>
      <c r="C35" s="372"/>
      <c r="D35" s="372"/>
      <c r="E35" s="372"/>
      <c r="F35" s="246"/>
      <c r="G35" s="246"/>
      <c r="H35" s="246"/>
      <c r="I35" s="246"/>
      <c r="J35" s="367"/>
      <c r="K35" s="367"/>
      <c r="L35" s="367"/>
      <c r="M35" s="343"/>
      <c r="N35" s="246"/>
      <c r="O35" s="246"/>
      <c r="P35" s="246"/>
      <c r="Q35" s="246"/>
      <c r="V35" s="1"/>
    </row>
    <row r="36" spans="2:17" ht="18.75" customHeight="1">
      <c r="B36" s="372"/>
      <c r="C36" s="372"/>
      <c r="D36" s="372"/>
      <c r="E36" s="372"/>
      <c r="F36" s="246"/>
      <c r="G36" s="246"/>
      <c r="H36" s="246"/>
      <c r="I36" s="246"/>
      <c r="J36" s="367"/>
      <c r="K36" s="367"/>
      <c r="L36" s="367"/>
      <c r="M36" s="343"/>
      <c r="N36" s="246"/>
      <c r="O36" s="246"/>
      <c r="P36" s="246"/>
      <c r="Q36" s="246"/>
    </row>
    <row r="37" spans="2:17" ht="19.5" customHeight="1">
      <c r="B37" s="119"/>
      <c r="C37" s="119"/>
      <c r="D37" s="119"/>
      <c r="E37" s="119"/>
      <c r="F37" s="24"/>
      <c r="G37" s="24"/>
      <c r="H37" s="24"/>
      <c r="I37" s="24"/>
      <c r="J37" s="117"/>
      <c r="K37" s="117"/>
      <c r="L37" s="117"/>
      <c r="M37" s="116"/>
      <c r="N37" s="24"/>
      <c r="O37" s="24"/>
      <c r="P37" s="147"/>
      <c r="Q37" s="147"/>
    </row>
    <row r="38" spans="2:17" ht="15.75" customHeight="1">
      <c r="B38" s="119"/>
      <c r="C38" s="119"/>
      <c r="D38" s="119"/>
      <c r="E38" s="119"/>
      <c r="F38" s="24"/>
      <c r="G38" s="24"/>
      <c r="H38" s="24"/>
      <c r="I38" s="24"/>
      <c r="J38" s="117"/>
      <c r="K38" s="117"/>
      <c r="L38" s="117"/>
      <c r="M38" s="116"/>
      <c r="N38" s="24"/>
      <c r="O38" s="24"/>
      <c r="P38" s="147"/>
      <c r="Q38" s="147"/>
    </row>
    <row r="39" spans="2:23" ht="17.25" customHeight="1">
      <c r="B39" s="119"/>
      <c r="C39" s="119"/>
      <c r="D39" s="119"/>
      <c r="E39" s="119"/>
      <c r="F39" s="24"/>
      <c r="G39" s="24"/>
      <c r="H39" s="24"/>
      <c r="I39" s="24"/>
      <c r="J39" s="117"/>
      <c r="K39" s="117"/>
      <c r="L39" s="117"/>
      <c r="M39" s="116"/>
      <c r="N39" s="24"/>
      <c r="O39" s="24"/>
      <c r="P39" s="147"/>
      <c r="Q39" s="147"/>
      <c r="W39" s="3"/>
    </row>
    <row r="40" spans="2:21" ht="19.5" customHeight="1">
      <c r="B40" s="250"/>
      <c r="C40" s="250"/>
      <c r="D40" s="250"/>
      <c r="E40" s="250"/>
      <c r="F40" s="246"/>
      <c r="G40" s="246"/>
      <c r="H40" s="246"/>
      <c r="I40" s="246"/>
      <c r="J40" s="367"/>
      <c r="K40" s="367"/>
      <c r="L40" s="367"/>
      <c r="M40" s="343"/>
      <c r="N40" s="246"/>
      <c r="O40" s="246"/>
      <c r="P40" s="246"/>
      <c r="Q40" s="246"/>
      <c r="U40" s="3"/>
    </row>
    <row r="41" spans="2:17" ht="21" customHeight="1">
      <c r="B41" s="250"/>
      <c r="C41" s="250"/>
      <c r="D41" s="250"/>
      <c r="E41" s="250"/>
      <c r="F41" s="246"/>
      <c r="G41" s="246"/>
      <c r="H41" s="246"/>
      <c r="I41" s="246"/>
      <c r="J41" s="367"/>
      <c r="K41" s="367"/>
      <c r="L41" s="367"/>
      <c r="M41" s="343"/>
      <c r="N41" s="246"/>
      <c r="O41" s="246"/>
      <c r="P41" s="246"/>
      <c r="Q41" s="246"/>
    </row>
    <row r="42" spans="2:17" ht="15.75" customHeight="1">
      <c r="B42" s="250"/>
      <c r="C42" s="250"/>
      <c r="D42" s="250"/>
      <c r="E42" s="250"/>
      <c r="F42" s="246"/>
      <c r="G42" s="246"/>
      <c r="H42" s="246"/>
      <c r="I42" s="246"/>
      <c r="J42" s="367"/>
      <c r="K42" s="367"/>
      <c r="L42" s="367"/>
      <c r="M42" s="343"/>
      <c r="N42" s="246"/>
      <c r="O42" s="246"/>
      <c r="P42" s="246"/>
      <c r="Q42" s="246"/>
    </row>
    <row r="43" spans="2:17" ht="20.25" customHeight="1">
      <c r="B43" s="250"/>
      <c r="C43" s="250"/>
      <c r="D43" s="250"/>
      <c r="E43" s="250"/>
      <c r="F43" s="246"/>
      <c r="G43" s="246"/>
      <c r="H43" s="246"/>
      <c r="I43" s="246"/>
      <c r="J43" s="367"/>
      <c r="K43" s="367"/>
      <c r="L43" s="367"/>
      <c r="M43" s="343"/>
      <c r="N43" s="246"/>
      <c r="O43" s="246"/>
      <c r="P43" s="246"/>
      <c r="Q43" s="246"/>
    </row>
    <row r="44" spans="2:17" s="10" customFormat="1" ht="15.75" customHeight="1">
      <c r="B44" s="250"/>
      <c r="C44" s="250"/>
      <c r="D44" s="250"/>
      <c r="E44" s="250"/>
      <c r="F44" s="246"/>
      <c r="G44" s="246"/>
      <c r="H44" s="246"/>
      <c r="I44" s="246"/>
      <c r="J44" s="367"/>
      <c r="K44" s="367"/>
      <c r="L44" s="367"/>
      <c r="M44" s="343"/>
      <c r="N44" s="246"/>
      <c r="O44" s="246"/>
      <c r="P44" s="246"/>
      <c r="Q44" s="246"/>
    </row>
    <row r="45" spans="2:17" ht="41.25" customHeight="1" hidden="1" thickBot="1">
      <c r="B45" s="250"/>
      <c r="C45" s="250"/>
      <c r="D45" s="250"/>
      <c r="E45" s="250"/>
      <c r="F45" s="246"/>
      <c r="G45" s="246"/>
      <c r="H45" s="246"/>
      <c r="I45" s="246"/>
      <c r="J45" s="367"/>
      <c r="K45" s="367"/>
      <c r="L45" s="367"/>
      <c r="M45" s="343"/>
      <c r="N45" s="246"/>
      <c r="O45" s="246"/>
      <c r="P45" s="246"/>
      <c r="Q45" s="246"/>
    </row>
    <row r="46" spans="2:17" ht="19.5" customHeight="1">
      <c r="B46" s="250"/>
      <c r="C46" s="250"/>
      <c r="D46" s="250"/>
      <c r="E46" s="250"/>
      <c r="F46" s="246"/>
      <c r="G46" s="246"/>
      <c r="H46" s="246"/>
      <c r="I46" s="246"/>
      <c r="J46" s="367"/>
      <c r="K46" s="367"/>
      <c r="L46" s="367"/>
      <c r="M46" s="343"/>
      <c r="N46" s="246"/>
      <c r="O46" s="246"/>
      <c r="P46" s="246"/>
      <c r="Q46" s="246"/>
    </row>
    <row r="47" spans="2:17" ht="17.25" customHeight="1">
      <c r="B47" s="250"/>
      <c r="C47" s="250"/>
      <c r="D47" s="250"/>
      <c r="E47" s="250"/>
      <c r="F47" s="246"/>
      <c r="G47" s="246"/>
      <c r="H47" s="246"/>
      <c r="I47" s="246"/>
      <c r="J47" s="367"/>
      <c r="K47" s="367"/>
      <c r="L47" s="367"/>
      <c r="M47" s="343"/>
      <c r="N47" s="246"/>
      <c r="O47" s="246"/>
      <c r="P47" s="246"/>
      <c r="Q47" s="246"/>
    </row>
    <row r="48" spans="2:33" ht="16.5" customHeight="1">
      <c r="B48" s="250"/>
      <c r="C48" s="250"/>
      <c r="D48" s="250"/>
      <c r="E48" s="250"/>
      <c r="F48" s="246"/>
      <c r="G48" s="246"/>
      <c r="H48" s="246"/>
      <c r="I48" s="246"/>
      <c r="J48" s="367"/>
      <c r="K48" s="367"/>
      <c r="L48" s="367"/>
      <c r="M48" s="343"/>
      <c r="N48" s="246"/>
      <c r="O48" s="246"/>
      <c r="P48" s="246"/>
      <c r="Q48" s="246"/>
      <c r="AA48" s="1"/>
      <c r="AB48" s="1"/>
      <c r="AC48" s="1"/>
      <c r="AD48" s="1"/>
      <c r="AE48" s="1"/>
      <c r="AF48" s="1"/>
      <c r="AG48" s="1"/>
    </row>
    <row r="49" spans="2:33" ht="16.5" customHeight="1">
      <c r="B49" s="250"/>
      <c r="C49" s="250"/>
      <c r="D49" s="250"/>
      <c r="E49" s="250"/>
      <c r="F49" s="246"/>
      <c r="G49" s="246"/>
      <c r="H49" s="246"/>
      <c r="I49" s="246"/>
      <c r="J49" s="367"/>
      <c r="K49" s="367"/>
      <c r="L49" s="367"/>
      <c r="M49" s="343"/>
      <c r="N49" s="246"/>
      <c r="O49" s="246"/>
      <c r="P49" s="246"/>
      <c r="Q49" s="246"/>
      <c r="AA49" s="1"/>
      <c r="AB49" s="1"/>
      <c r="AC49" s="1"/>
      <c r="AD49" s="1"/>
      <c r="AE49" s="1"/>
      <c r="AF49" s="1"/>
      <c r="AG49" s="1"/>
    </row>
    <row r="50" spans="2:33" ht="18" customHeight="1">
      <c r="B50" s="250"/>
      <c r="C50" s="250"/>
      <c r="D50" s="250"/>
      <c r="E50" s="250"/>
      <c r="F50" s="246"/>
      <c r="G50" s="246"/>
      <c r="H50" s="246"/>
      <c r="I50" s="246"/>
      <c r="J50" s="367"/>
      <c r="K50" s="367"/>
      <c r="L50" s="367"/>
      <c r="M50" s="343"/>
      <c r="N50" s="246"/>
      <c r="O50" s="246"/>
      <c r="P50" s="246"/>
      <c r="Q50" s="246"/>
      <c r="AA50" s="1"/>
      <c r="AB50" s="250"/>
      <c r="AC50" s="250"/>
      <c r="AD50" s="250"/>
      <c r="AE50" s="250"/>
      <c r="AF50" s="250"/>
      <c r="AG50" s="1"/>
    </row>
    <row r="51" spans="2:33" ht="14.25" customHeight="1">
      <c r="B51" s="250"/>
      <c r="C51" s="250"/>
      <c r="D51" s="250"/>
      <c r="E51" s="250"/>
      <c r="F51" s="246"/>
      <c r="G51" s="246"/>
      <c r="H51" s="246"/>
      <c r="I51" s="246"/>
      <c r="J51" s="367"/>
      <c r="K51" s="367"/>
      <c r="L51" s="367"/>
      <c r="M51" s="343"/>
      <c r="N51" s="246"/>
      <c r="O51" s="246"/>
      <c r="P51" s="246"/>
      <c r="Q51" s="246"/>
      <c r="AA51" s="1"/>
      <c r="AB51" s="250"/>
      <c r="AC51" s="250"/>
      <c r="AD51" s="250"/>
      <c r="AE51" s="250"/>
      <c r="AF51" s="250"/>
      <c r="AG51" s="1"/>
    </row>
    <row r="52" spans="2:33" ht="15" customHeight="1">
      <c r="B52" s="250"/>
      <c r="C52" s="250"/>
      <c r="D52" s="250"/>
      <c r="E52" s="250"/>
      <c r="F52" s="246"/>
      <c r="G52" s="246"/>
      <c r="H52" s="246"/>
      <c r="I52" s="246"/>
      <c r="J52" s="367"/>
      <c r="K52" s="367"/>
      <c r="L52" s="367"/>
      <c r="M52" s="343"/>
      <c r="N52" s="246"/>
      <c r="O52" s="246"/>
      <c r="P52" s="246"/>
      <c r="Q52" s="246"/>
      <c r="AA52" s="1"/>
      <c r="AB52" s="250"/>
      <c r="AC52" s="250"/>
      <c r="AD52" s="250"/>
      <c r="AE52" s="250"/>
      <c r="AF52" s="250"/>
      <c r="AG52" s="1"/>
    </row>
    <row r="53" spans="2:33" ht="24" customHeight="1">
      <c r="B53" s="250"/>
      <c r="C53" s="250"/>
      <c r="D53" s="250"/>
      <c r="E53" s="250"/>
      <c r="F53" s="246"/>
      <c r="G53" s="246"/>
      <c r="H53" s="246"/>
      <c r="I53" s="246"/>
      <c r="J53" s="367"/>
      <c r="K53" s="367"/>
      <c r="L53" s="367"/>
      <c r="M53" s="343"/>
      <c r="N53" s="246"/>
      <c r="O53" s="246"/>
      <c r="P53" s="343"/>
      <c r="Q53" s="343"/>
      <c r="AA53" s="1"/>
      <c r="AB53" s="2"/>
      <c r="AC53" s="2"/>
      <c r="AD53" s="2"/>
      <c r="AE53" s="2"/>
      <c r="AF53" s="2"/>
      <c r="AG53" s="1"/>
    </row>
    <row r="54" spans="2:33" ht="16.5" customHeight="1">
      <c r="B54" s="250"/>
      <c r="C54" s="250"/>
      <c r="D54" s="250"/>
      <c r="E54" s="250"/>
      <c r="F54" s="246"/>
      <c r="G54" s="246"/>
      <c r="H54" s="246"/>
      <c r="I54" s="246"/>
      <c r="J54" s="367"/>
      <c r="K54" s="367"/>
      <c r="L54" s="367"/>
      <c r="M54" s="343"/>
      <c r="N54" s="246"/>
      <c r="O54" s="246"/>
      <c r="P54" s="343"/>
      <c r="Q54" s="343"/>
      <c r="S54" s="1"/>
      <c r="T54" s="1"/>
      <c r="U54" s="1"/>
      <c r="V54" s="1"/>
      <c r="W54" s="1"/>
      <c r="X54" s="1"/>
      <c r="AA54" s="1"/>
      <c r="AB54" s="2"/>
      <c r="AC54" s="2"/>
      <c r="AD54" s="2"/>
      <c r="AE54" s="2"/>
      <c r="AF54" s="2"/>
      <c r="AG54" s="1"/>
    </row>
    <row r="55" spans="2:33" ht="16.5" customHeight="1">
      <c r="B55" s="250"/>
      <c r="C55" s="250"/>
      <c r="D55" s="250"/>
      <c r="E55" s="250"/>
      <c r="F55" s="246"/>
      <c r="G55" s="246"/>
      <c r="H55" s="246"/>
      <c r="I55" s="246"/>
      <c r="J55" s="367"/>
      <c r="K55" s="367"/>
      <c r="L55" s="367"/>
      <c r="M55" s="343"/>
      <c r="N55" s="246"/>
      <c r="O55" s="246"/>
      <c r="P55" s="343"/>
      <c r="Q55" s="343"/>
      <c r="S55" s="1"/>
      <c r="T55" s="1"/>
      <c r="U55" s="1"/>
      <c r="V55" s="1"/>
      <c r="W55" s="1"/>
      <c r="X55" s="1"/>
      <c r="AA55" s="1"/>
      <c r="AB55" s="6"/>
      <c r="AC55" s="6"/>
      <c r="AD55" s="6"/>
      <c r="AE55" s="6"/>
      <c r="AF55" s="6"/>
      <c r="AG55" s="1"/>
    </row>
    <row r="56" spans="2:33" ht="17.25" customHeight="1">
      <c r="B56" s="250"/>
      <c r="C56" s="250"/>
      <c r="D56" s="250"/>
      <c r="E56" s="250"/>
      <c r="F56" s="246"/>
      <c r="G56" s="246"/>
      <c r="H56" s="246"/>
      <c r="I56" s="246"/>
      <c r="J56" s="367"/>
      <c r="K56" s="367"/>
      <c r="L56" s="367"/>
      <c r="M56" s="343"/>
      <c r="N56" s="246"/>
      <c r="O56" s="246"/>
      <c r="P56" s="343"/>
      <c r="Q56" s="343"/>
      <c r="S56" s="1"/>
      <c r="T56" s="1"/>
      <c r="U56" s="1"/>
      <c r="V56" s="1"/>
      <c r="W56" s="1"/>
      <c r="X56" s="1"/>
      <c r="AA56" s="1"/>
      <c r="AB56" s="6"/>
      <c r="AC56" s="6"/>
      <c r="AD56" s="6"/>
      <c r="AE56" s="6"/>
      <c r="AF56" s="6"/>
      <c r="AG56" s="1"/>
    </row>
    <row r="57" spans="2:33" ht="18" customHeight="1">
      <c r="B57" s="250"/>
      <c r="C57" s="250"/>
      <c r="D57" s="250"/>
      <c r="E57" s="250"/>
      <c r="F57" s="246"/>
      <c r="G57" s="246"/>
      <c r="H57" s="246"/>
      <c r="I57" s="246"/>
      <c r="J57" s="367"/>
      <c r="K57" s="367"/>
      <c r="L57" s="367"/>
      <c r="M57" s="343"/>
      <c r="N57" s="246"/>
      <c r="O57" s="246"/>
      <c r="P57" s="343"/>
      <c r="Q57" s="343"/>
      <c r="S57" s="1"/>
      <c r="T57" s="1"/>
      <c r="U57" s="1"/>
      <c r="V57" s="1"/>
      <c r="W57" s="1"/>
      <c r="X57" s="1"/>
      <c r="AA57" s="1"/>
      <c r="AB57" s="6"/>
      <c r="AC57" s="6"/>
      <c r="AD57" s="6"/>
      <c r="AE57" s="6"/>
      <c r="AF57" s="6"/>
      <c r="AG57" s="1"/>
    </row>
    <row r="58" spans="2:33" ht="18.75" customHeight="1">
      <c r="B58" s="250"/>
      <c r="C58" s="250"/>
      <c r="D58" s="250"/>
      <c r="E58" s="250"/>
      <c r="F58" s="246"/>
      <c r="G58" s="246"/>
      <c r="H58" s="246"/>
      <c r="I58" s="246"/>
      <c r="J58" s="367"/>
      <c r="K58" s="367"/>
      <c r="L58" s="367"/>
      <c r="M58" s="343"/>
      <c r="N58" s="246"/>
      <c r="O58" s="246"/>
      <c r="P58" s="343"/>
      <c r="Q58" s="343"/>
      <c r="S58" s="1"/>
      <c r="T58" s="1"/>
      <c r="U58" s="1"/>
      <c r="V58" s="1"/>
      <c r="W58" s="1"/>
      <c r="X58" s="1"/>
      <c r="AA58" s="1"/>
      <c r="AB58" s="6"/>
      <c r="AC58" s="6"/>
      <c r="AD58" s="6"/>
      <c r="AE58" s="6"/>
      <c r="AF58" s="6"/>
      <c r="AG58" s="1"/>
    </row>
    <row r="59" spans="2:34" ht="15.75" customHeight="1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S59" s="1"/>
      <c r="T59" s="1"/>
      <c r="U59" s="1"/>
      <c r="V59" s="1"/>
      <c r="W59" s="1"/>
      <c r="X59" s="1"/>
      <c r="Z59" s="1"/>
      <c r="AA59" s="1"/>
      <c r="AB59" s="1"/>
      <c r="AC59" s="1"/>
      <c r="AD59" s="1"/>
      <c r="AE59" s="1"/>
      <c r="AF59" s="1"/>
      <c r="AG59" s="1"/>
      <c r="AH59" s="1"/>
    </row>
    <row r="60" spans="2:34" ht="22.5" customHeight="1">
      <c r="B60" s="250"/>
      <c r="C60" s="250"/>
      <c r="D60" s="250"/>
      <c r="E60" s="250"/>
      <c r="F60" s="246"/>
      <c r="G60" s="246"/>
      <c r="H60" s="246"/>
      <c r="I60" s="246"/>
      <c r="J60" s="339"/>
      <c r="K60" s="339"/>
      <c r="L60" s="339"/>
      <c r="M60" s="250"/>
      <c r="N60" s="246"/>
      <c r="O60" s="246"/>
      <c r="P60" s="368"/>
      <c r="Q60" s="368"/>
      <c r="S60" s="1"/>
      <c r="T60" s="1"/>
      <c r="U60" s="1"/>
      <c r="V60" s="1"/>
      <c r="W60" s="1"/>
      <c r="X60" s="1"/>
      <c r="Z60" s="1"/>
      <c r="AA60" s="1"/>
      <c r="AB60" s="1"/>
      <c r="AC60" s="1"/>
      <c r="AD60" s="1"/>
      <c r="AE60" s="1"/>
      <c r="AF60" s="1"/>
      <c r="AG60" s="1"/>
      <c r="AH60" s="1"/>
    </row>
    <row r="61" spans="2:34" ht="22.5" customHeight="1">
      <c r="B61" s="250"/>
      <c r="C61" s="250"/>
      <c r="D61" s="250"/>
      <c r="E61" s="250"/>
      <c r="F61" s="246"/>
      <c r="G61" s="246"/>
      <c r="H61" s="246"/>
      <c r="I61" s="246"/>
      <c r="J61" s="339"/>
      <c r="K61" s="339"/>
      <c r="L61" s="339"/>
      <c r="M61" s="250"/>
      <c r="N61" s="246"/>
      <c r="O61" s="246"/>
      <c r="P61" s="368"/>
      <c r="Q61" s="368"/>
      <c r="S61" s="1"/>
      <c r="T61" s="1"/>
      <c r="U61" s="1"/>
      <c r="V61" s="1"/>
      <c r="W61" s="1"/>
      <c r="X61" s="1"/>
      <c r="Z61" s="1"/>
      <c r="AA61" s="1"/>
      <c r="AB61" s="1"/>
      <c r="AC61" s="1"/>
      <c r="AD61" s="1"/>
      <c r="AE61" s="1"/>
      <c r="AF61" s="1"/>
      <c r="AG61" s="1"/>
      <c r="AH61" s="1"/>
    </row>
    <row r="62" spans="2:34" ht="9.75" customHeight="1" hidden="1">
      <c r="B62" s="250"/>
      <c r="C62" s="250"/>
      <c r="D62" s="250"/>
      <c r="E62" s="250"/>
      <c r="F62" s="246"/>
      <c r="G62" s="246"/>
      <c r="H62" s="246"/>
      <c r="I62" s="246"/>
      <c r="J62" s="339"/>
      <c r="K62" s="339"/>
      <c r="L62" s="339"/>
      <c r="M62" s="250"/>
      <c r="N62" s="246"/>
      <c r="O62" s="246"/>
      <c r="P62" s="368"/>
      <c r="Q62" s="368"/>
      <c r="S62" s="1"/>
      <c r="T62" s="1"/>
      <c r="U62" s="1"/>
      <c r="V62" s="1"/>
      <c r="W62" s="1"/>
      <c r="X62" s="1"/>
      <c r="Z62" s="1"/>
      <c r="AA62" s="250"/>
      <c r="AB62" s="250"/>
      <c r="AC62" s="250"/>
      <c r="AD62" s="250"/>
      <c r="AE62" s="250"/>
      <c r="AF62" s="250"/>
      <c r="AG62" s="250"/>
      <c r="AH62" s="1"/>
    </row>
    <row r="63" spans="2:34" ht="3" customHeight="1">
      <c r="B63" s="250"/>
      <c r="C63" s="250"/>
      <c r="D63" s="250"/>
      <c r="E63" s="250"/>
      <c r="F63" s="246"/>
      <c r="G63" s="246"/>
      <c r="H63" s="246"/>
      <c r="I63" s="246"/>
      <c r="J63" s="339"/>
      <c r="K63" s="339"/>
      <c r="L63" s="339"/>
      <c r="M63" s="250"/>
      <c r="N63" s="246"/>
      <c r="O63" s="246"/>
      <c r="P63" s="368"/>
      <c r="Q63" s="368"/>
      <c r="S63" s="1"/>
      <c r="T63" s="1"/>
      <c r="U63" s="1"/>
      <c r="V63" s="1"/>
      <c r="W63" s="1"/>
      <c r="X63" s="1"/>
      <c r="Z63" s="1"/>
      <c r="AA63" s="250"/>
      <c r="AB63" s="250"/>
      <c r="AC63" s="250"/>
      <c r="AD63" s="250"/>
      <c r="AE63" s="250"/>
      <c r="AF63" s="250"/>
      <c r="AG63" s="250"/>
      <c r="AH63" s="1"/>
    </row>
    <row r="64" spans="2:34" ht="10.5" customHeight="1" hidden="1" thickBot="1">
      <c r="B64" s="250"/>
      <c r="C64" s="250"/>
      <c r="D64" s="250"/>
      <c r="E64" s="250"/>
      <c r="F64" s="246"/>
      <c r="G64" s="246"/>
      <c r="H64" s="246"/>
      <c r="I64" s="246"/>
      <c r="J64" s="339"/>
      <c r="K64" s="339"/>
      <c r="L64" s="339"/>
      <c r="M64" s="250"/>
      <c r="N64" s="246"/>
      <c r="O64" s="246"/>
      <c r="P64" s="368"/>
      <c r="Q64" s="368"/>
      <c r="Z64" s="1"/>
      <c r="AA64" s="250"/>
      <c r="AB64" s="250"/>
      <c r="AC64" s="250"/>
      <c r="AD64" s="250"/>
      <c r="AE64" s="250"/>
      <c r="AF64" s="250"/>
      <c r="AG64" s="250"/>
      <c r="AH64" s="1"/>
    </row>
    <row r="65" spans="2:34" ht="14.25" customHeight="1" hidden="1" thickBot="1">
      <c r="B65" s="250"/>
      <c r="C65" s="250"/>
      <c r="D65" s="250"/>
      <c r="E65" s="250"/>
      <c r="F65" s="246"/>
      <c r="G65" s="246"/>
      <c r="H65" s="246"/>
      <c r="I65" s="246"/>
      <c r="J65" s="339"/>
      <c r="K65" s="339"/>
      <c r="L65" s="339"/>
      <c r="M65" s="250"/>
      <c r="N65" s="246"/>
      <c r="O65" s="246"/>
      <c r="P65" s="368"/>
      <c r="Q65" s="368"/>
      <c r="Z65" s="1"/>
      <c r="AA65" s="1"/>
      <c r="AB65" s="1"/>
      <c r="AC65" s="1"/>
      <c r="AD65" s="1"/>
      <c r="AE65" s="1"/>
      <c r="AF65" s="1"/>
      <c r="AG65" s="1"/>
      <c r="AH65" s="1"/>
    </row>
    <row r="66" spans="2:34" ht="18" customHeight="1">
      <c r="B66" s="250"/>
      <c r="C66" s="250"/>
      <c r="D66" s="250"/>
      <c r="E66" s="250"/>
      <c r="F66" s="246"/>
      <c r="G66" s="246"/>
      <c r="H66" s="246"/>
      <c r="I66" s="246"/>
      <c r="J66" s="339"/>
      <c r="K66" s="339"/>
      <c r="L66" s="339"/>
      <c r="M66" s="250"/>
      <c r="N66" s="246"/>
      <c r="O66" s="246"/>
      <c r="P66" s="368"/>
      <c r="Q66" s="368"/>
      <c r="Z66" s="1"/>
      <c r="AA66" s="1"/>
      <c r="AB66" s="1"/>
      <c r="AC66" s="1"/>
      <c r="AD66" s="1"/>
      <c r="AE66" s="1"/>
      <c r="AF66" s="1"/>
      <c r="AG66" s="1"/>
      <c r="AH66" s="1"/>
    </row>
    <row r="67" spans="2:34" ht="3.75" customHeight="1">
      <c r="B67" s="250"/>
      <c r="C67" s="250"/>
      <c r="D67" s="250"/>
      <c r="E67" s="250"/>
      <c r="F67" s="246"/>
      <c r="G67" s="246"/>
      <c r="H67" s="246"/>
      <c r="I67" s="246"/>
      <c r="J67" s="339"/>
      <c r="K67" s="339"/>
      <c r="L67" s="339"/>
      <c r="M67" s="250"/>
      <c r="N67" s="246"/>
      <c r="O67" s="246"/>
      <c r="P67" s="368"/>
      <c r="Q67" s="368"/>
      <c r="Z67" s="1"/>
      <c r="AA67" s="1"/>
      <c r="AB67" s="1"/>
      <c r="AC67" s="1"/>
      <c r="AD67" s="1"/>
      <c r="AE67" s="1"/>
      <c r="AF67" s="1"/>
      <c r="AG67" s="1"/>
      <c r="AH67" s="1"/>
    </row>
    <row r="68" spans="2:34" ht="8.25" customHeight="1">
      <c r="B68" s="250"/>
      <c r="C68" s="250"/>
      <c r="D68" s="250"/>
      <c r="E68" s="250"/>
      <c r="F68" s="246"/>
      <c r="G68" s="246"/>
      <c r="H68" s="246"/>
      <c r="I68" s="246"/>
      <c r="J68" s="339"/>
      <c r="K68" s="339"/>
      <c r="L68" s="339"/>
      <c r="M68" s="250"/>
      <c r="N68" s="246"/>
      <c r="O68" s="246"/>
      <c r="P68" s="368"/>
      <c r="Q68" s="368"/>
      <c r="Z68" s="1"/>
      <c r="AA68" s="1"/>
      <c r="AB68" s="4"/>
      <c r="AC68" s="9"/>
      <c r="AD68" s="1"/>
      <c r="AE68" s="1"/>
      <c r="AF68" s="8"/>
      <c r="AG68" s="1"/>
      <c r="AH68" s="1"/>
    </row>
    <row r="69" spans="2:34" ht="9.75" customHeight="1" hidden="1">
      <c r="B69" s="250"/>
      <c r="C69" s="250"/>
      <c r="D69" s="250"/>
      <c r="E69" s="250"/>
      <c r="F69" s="246"/>
      <c r="G69" s="246"/>
      <c r="H69" s="246"/>
      <c r="I69" s="246"/>
      <c r="J69" s="339"/>
      <c r="K69" s="339"/>
      <c r="L69" s="339"/>
      <c r="M69" s="250"/>
      <c r="N69" s="246"/>
      <c r="O69" s="246"/>
      <c r="P69" s="368"/>
      <c r="Q69" s="368"/>
      <c r="Z69" s="1"/>
      <c r="AA69" s="269"/>
      <c r="AB69" s="269"/>
      <c r="AC69" s="9"/>
      <c r="AD69" s="269"/>
      <c r="AE69" s="269"/>
      <c r="AF69" s="9"/>
      <c r="AG69" s="1"/>
      <c r="AH69" s="1"/>
    </row>
    <row r="70" spans="2:34" ht="5.25" customHeight="1">
      <c r="B70" s="250"/>
      <c r="C70" s="250"/>
      <c r="D70" s="250"/>
      <c r="E70" s="250"/>
      <c r="F70" s="246"/>
      <c r="G70" s="246"/>
      <c r="H70" s="246"/>
      <c r="I70" s="246"/>
      <c r="J70" s="339"/>
      <c r="K70" s="339"/>
      <c r="L70" s="339"/>
      <c r="M70" s="250"/>
      <c r="N70" s="246"/>
      <c r="O70" s="246"/>
      <c r="P70" s="368"/>
      <c r="Q70" s="368"/>
      <c r="Z70" s="1"/>
      <c r="AA70" s="1"/>
      <c r="AB70" s="1"/>
      <c r="AC70" s="1"/>
      <c r="AD70" s="1"/>
      <c r="AE70" s="1"/>
      <c r="AF70" s="1"/>
      <c r="AG70" s="1"/>
      <c r="AH70" s="1"/>
    </row>
    <row r="71" spans="2:34" ht="9" customHeight="1">
      <c r="B71" s="250"/>
      <c r="C71" s="250"/>
      <c r="D71" s="250"/>
      <c r="E71" s="250"/>
      <c r="F71" s="246"/>
      <c r="G71" s="246"/>
      <c r="H71" s="246"/>
      <c r="I71" s="246"/>
      <c r="J71" s="339"/>
      <c r="K71" s="339"/>
      <c r="L71" s="339"/>
      <c r="M71" s="250"/>
      <c r="N71" s="246"/>
      <c r="O71" s="246"/>
      <c r="P71" s="368"/>
      <c r="Q71" s="368"/>
      <c r="Z71" s="1"/>
      <c r="AA71" s="1"/>
      <c r="AB71" s="1"/>
      <c r="AC71" s="1"/>
      <c r="AD71" s="1"/>
      <c r="AE71" s="1"/>
      <c r="AF71" s="1"/>
      <c r="AG71" s="1"/>
      <c r="AH71" s="1"/>
    </row>
    <row r="72" spans="2:34" ht="15" customHeight="1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Z72" s="1"/>
      <c r="AA72" s="1"/>
      <c r="AB72" s="1"/>
      <c r="AC72" s="1"/>
      <c r="AD72" s="1"/>
      <c r="AE72" s="1"/>
      <c r="AF72" s="1"/>
      <c r="AG72" s="1"/>
      <c r="AH72" s="1"/>
    </row>
    <row r="73" spans="2:34" ht="16.5" customHeight="1">
      <c r="B73" s="250"/>
      <c r="C73" s="250"/>
      <c r="D73" s="250"/>
      <c r="E73" s="250"/>
      <c r="F73" s="246"/>
      <c r="G73" s="246"/>
      <c r="H73" s="246"/>
      <c r="I73" s="246"/>
      <c r="J73" s="339"/>
      <c r="K73" s="339"/>
      <c r="L73" s="339"/>
      <c r="M73" s="250"/>
      <c r="N73" s="250"/>
      <c r="O73" s="250"/>
      <c r="P73" s="246"/>
      <c r="Q73" s="246"/>
      <c r="Z73" s="1"/>
      <c r="AA73" s="1"/>
      <c r="AB73" s="1"/>
      <c r="AC73" s="1"/>
      <c r="AD73" s="1"/>
      <c r="AE73" s="1"/>
      <c r="AF73" s="1"/>
      <c r="AG73" s="1"/>
      <c r="AH73" s="1"/>
    </row>
    <row r="74" spans="2:34" ht="10.5" customHeight="1">
      <c r="B74" s="250"/>
      <c r="C74" s="250"/>
      <c r="D74" s="250"/>
      <c r="E74" s="250"/>
      <c r="F74" s="246"/>
      <c r="G74" s="246"/>
      <c r="H74" s="246"/>
      <c r="I74" s="246"/>
      <c r="J74" s="339"/>
      <c r="K74" s="339"/>
      <c r="L74" s="339"/>
      <c r="M74" s="250"/>
      <c r="N74" s="250"/>
      <c r="O74" s="250"/>
      <c r="P74" s="246"/>
      <c r="Q74" s="246"/>
      <c r="Z74" s="1"/>
      <c r="AA74" s="1"/>
      <c r="AB74" s="1"/>
      <c r="AC74" s="1"/>
      <c r="AD74" s="1"/>
      <c r="AE74" s="1"/>
      <c r="AF74" s="1"/>
      <c r="AG74" s="1"/>
      <c r="AH74" s="1"/>
    </row>
    <row r="75" spans="2:34" ht="13.5" customHeight="1">
      <c r="B75" s="250"/>
      <c r="C75" s="250"/>
      <c r="D75" s="250"/>
      <c r="E75" s="250"/>
      <c r="F75" s="246"/>
      <c r="G75" s="246"/>
      <c r="H75" s="246"/>
      <c r="I75" s="246"/>
      <c r="J75" s="339"/>
      <c r="K75" s="339"/>
      <c r="L75" s="339"/>
      <c r="M75" s="250"/>
      <c r="N75" s="250"/>
      <c r="O75" s="250"/>
      <c r="P75" s="246"/>
      <c r="Q75" s="246"/>
      <c r="Z75" s="1"/>
      <c r="AA75" s="1"/>
      <c r="AB75" s="1"/>
      <c r="AC75" s="1"/>
      <c r="AD75" s="1"/>
      <c r="AE75" s="1"/>
      <c r="AF75" s="1"/>
      <c r="AG75" s="1"/>
      <c r="AH75" s="1"/>
    </row>
    <row r="76" spans="2:34" ht="18.75" customHeight="1">
      <c r="B76" s="250"/>
      <c r="C76" s="250"/>
      <c r="D76" s="250"/>
      <c r="E76" s="250"/>
      <c r="F76" s="246"/>
      <c r="G76" s="246"/>
      <c r="H76" s="246"/>
      <c r="I76" s="246"/>
      <c r="J76" s="339"/>
      <c r="K76" s="339"/>
      <c r="L76" s="339"/>
      <c r="M76" s="250"/>
      <c r="N76" s="250"/>
      <c r="O76" s="250"/>
      <c r="P76" s="246"/>
      <c r="Q76" s="246"/>
      <c r="Z76" s="1"/>
      <c r="AA76" s="1"/>
      <c r="AB76" s="1"/>
      <c r="AC76" s="1"/>
      <c r="AD76" s="1"/>
      <c r="AE76" s="1"/>
      <c r="AF76" s="1"/>
      <c r="AG76" s="1"/>
      <c r="AH76" s="1"/>
    </row>
    <row r="77" spans="2:34" ht="15" customHeight="1">
      <c r="B77" s="250"/>
      <c r="C77" s="250"/>
      <c r="D77" s="250"/>
      <c r="E77" s="250"/>
      <c r="F77" s="246"/>
      <c r="G77" s="246"/>
      <c r="H77" s="246"/>
      <c r="I77" s="246"/>
      <c r="J77" s="339"/>
      <c r="K77" s="339"/>
      <c r="L77" s="339"/>
      <c r="M77" s="250"/>
      <c r="N77" s="250"/>
      <c r="O77" s="250"/>
      <c r="P77" s="246"/>
      <c r="Q77" s="246"/>
      <c r="Z77" s="1"/>
      <c r="AA77" s="1"/>
      <c r="AB77" s="1"/>
      <c r="AC77" s="1"/>
      <c r="AD77" s="1"/>
      <c r="AE77" s="1"/>
      <c r="AF77" s="1"/>
      <c r="AG77" s="1"/>
      <c r="AH77" s="1"/>
    </row>
    <row r="78" spans="2:34" ht="9.75" customHeight="1">
      <c r="B78" s="250"/>
      <c r="C78" s="250"/>
      <c r="D78" s="250"/>
      <c r="E78" s="250"/>
      <c r="F78" s="246"/>
      <c r="G78" s="246"/>
      <c r="H78" s="246"/>
      <c r="I78" s="246"/>
      <c r="J78" s="339"/>
      <c r="K78" s="339"/>
      <c r="L78" s="339"/>
      <c r="M78" s="250"/>
      <c r="N78" s="250"/>
      <c r="O78" s="250"/>
      <c r="P78" s="246"/>
      <c r="Q78" s="246"/>
      <c r="Z78" s="1"/>
      <c r="AA78" s="1"/>
      <c r="AB78" s="1"/>
      <c r="AC78" s="1"/>
      <c r="AD78" s="1"/>
      <c r="AE78" s="1"/>
      <c r="AF78" s="1"/>
      <c r="AG78" s="1"/>
      <c r="AH78" s="1"/>
    </row>
    <row r="79" spans="2:34" ht="15.75" customHeight="1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Z79" s="1"/>
      <c r="AA79" s="1"/>
      <c r="AB79" s="1"/>
      <c r="AC79" s="1"/>
      <c r="AD79" s="1"/>
      <c r="AE79" s="1"/>
      <c r="AF79" s="1"/>
      <c r="AG79" s="1"/>
      <c r="AH79" s="1"/>
    </row>
    <row r="80" spans="2:34" ht="16.5" customHeight="1">
      <c r="B80" s="250"/>
      <c r="C80" s="250"/>
      <c r="D80" s="250"/>
      <c r="E80" s="250"/>
      <c r="F80" s="246"/>
      <c r="G80" s="246"/>
      <c r="H80" s="323"/>
      <c r="I80" s="323"/>
      <c r="J80" s="339"/>
      <c r="K80" s="339"/>
      <c r="L80" s="339"/>
      <c r="M80" s="250"/>
      <c r="N80" s="250"/>
      <c r="O80" s="250"/>
      <c r="P80" s="246"/>
      <c r="Q80" s="246"/>
      <c r="Z80" s="1"/>
      <c r="AA80" s="1"/>
      <c r="AB80" s="1"/>
      <c r="AC80" s="1"/>
      <c r="AD80" s="1"/>
      <c r="AE80" s="1"/>
      <c r="AF80" s="1"/>
      <c r="AG80" s="1"/>
      <c r="AH80" s="1"/>
    </row>
    <row r="81" spans="2:34" ht="24" customHeight="1">
      <c r="B81" s="250"/>
      <c r="C81" s="250"/>
      <c r="D81" s="250"/>
      <c r="E81" s="250"/>
      <c r="F81" s="246"/>
      <c r="G81" s="246"/>
      <c r="H81" s="323"/>
      <c r="I81" s="323"/>
      <c r="J81" s="339"/>
      <c r="K81" s="339"/>
      <c r="L81" s="339"/>
      <c r="M81" s="250"/>
      <c r="N81" s="250"/>
      <c r="O81" s="250"/>
      <c r="P81" s="246"/>
      <c r="Q81" s="246"/>
      <c r="Z81" s="1"/>
      <c r="AA81" s="1"/>
      <c r="AB81" s="1"/>
      <c r="AC81" s="1"/>
      <c r="AD81" s="1"/>
      <c r="AE81" s="1"/>
      <c r="AF81" s="1"/>
      <c r="AG81" s="1"/>
      <c r="AH81" s="1"/>
    </row>
    <row r="82" spans="2:17" ht="27" customHeight="1">
      <c r="B82" s="250"/>
      <c r="C82" s="250"/>
      <c r="D82" s="250"/>
      <c r="E82" s="250"/>
      <c r="F82" s="246"/>
      <c r="G82" s="246"/>
      <c r="H82" s="323"/>
      <c r="I82" s="323"/>
      <c r="J82" s="339"/>
      <c r="K82" s="339"/>
      <c r="L82" s="339"/>
      <c r="M82" s="250"/>
      <c r="N82" s="250"/>
      <c r="O82" s="250"/>
      <c r="P82" s="246"/>
      <c r="Q82" s="246"/>
    </row>
    <row r="83" spans="2:17" ht="21" customHeight="1">
      <c r="B83" s="250"/>
      <c r="C83" s="250"/>
      <c r="D83" s="250"/>
      <c r="E83" s="250"/>
      <c r="F83" s="246"/>
      <c r="G83" s="246"/>
      <c r="H83" s="323"/>
      <c r="I83" s="323"/>
      <c r="J83" s="339"/>
      <c r="K83" s="339"/>
      <c r="L83" s="339"/>
      <c r="M83" s="250"/>
      <c r="N83" s="250"/>
      <c r="O83" s="250"/>
      <c r="P83" s="246"/>
      <c r="Q83" s="246"/>
    </row>
    <row r="84" spans="2:17" ht="12.75" customHeight="1">
      <c r="B84" s="273"/>
      <c r="C84" s="273"/>
      <c r="D84" s="273"/>
      <c r="E84" s="273"/>
      <c r="F84" s="246"/>
      <c r="G84" s="246"/>
      <c r="H84" s="246"/>
      <c r="I84" s="246"/>
      <c r="J84" s="339"/>
      <c r="K84" s="339"/>
      <c r="L84" s="339"/>
      <c r="M84" s="250"/>
      <c r="N84" s="250"/>
      <c r="O84" s="250"/>
      <c r="P84" s="246"/>
      <c r="Q84" s="246"/>
    </row>
    <row r="85" spans="2:20" ht="18.75" customHeight="1">
      <c r="B85" s="273"/>
      <c r="C85" s="273"/>
      <c r="D85" s="273"/>
      <c r="E85" s="273"/>
      <c r="F85" s="246"/>
      <c r="G85" s="246"/>
      <c r="H85" s="246"/>
      <c r="I85" s="246"/>
      <c r="J85" s="339"/>
      <c r="K85" s="339"/>
      <c r="L85" s="339"/>
      <c r="M85" s="250"/>
      <c r="N85" s="250"/>
      <c r="O85" s="250"/>
      <c r="P85" s="246"/>
      <c r="Q85" s="246"/>
      <c r="R85" s="1"/>
      <c r="S85" s="1"/>
      <c r="T85" s="1"/>
    </row>
    <row r="86" spans="2:20" ht="19.5" customHeight="1">
      <c r="B86" s="273"/>
      <c r="C86" s="273"/>
      <c r="D86" s="273"/>
      <c r="E86" s="273"/>
      <c r="F86" s="246"/>
      <c r="G86" s="246"/>
      <c r="H86" s="246"/>
      <c r="I86" s="246"/>
      <c r="J86" s="339"/>
      <c r="K86" s="339"/>
      <c r="L86" s="339"/>
      <c r="M86" s="250"/>
      <c r="N86" s="250"/>
      <c r="O86" s="250"/>
      <c r="P86" s="246"/>
      <c r="Q86" s="246"/>
      <c r="R86" s="1"/>
      <c r="S86" s="1"/>
      <c r="T86" s="1"/>
    </row>
    <row r="87" spans="2:20" ht="18.75" customHeight="1">
      <c r="B87" s="273"/>
      <c r="C87" s="273"/>
      <c r="D87" s="273"/>
      <c r="E87" s="273"/>
      <c r="F87" s="246"/>
      <c r="G87" s="246"/>
      <c r="H87" s="246"/>
      <c r="I87" s="246"/>
      <c r="J87" s="339"/>
      <c r="K87" s="339"/>
      <c r="L87" s="339"/>
      <c r="M87" s="250"/>
      <c r="N87" s="250"/>
      <c r="O87" s="250"/>
      <c r="P87" s="246"/>
      <c r="Q87" s="246"/>
      <c r="R87" s="7"/>
      <c r="S87" s="7"/>
      <c r="T87" s="1"/>
    </row>
    <row r="88" spans="2:20" ht="21.75" customHeight="1">
      <c r="B88" s="273"/>
      <c r="C88" s="273"/>
      <c r="D88" s="273"/>
      <c r="E88" s="273"/>
      <c r="F88" s="246"/>
      <c r="G88" s="246"/>
      <c r="H88" s="246"/>
      <c r="I88" s="246"/>
      <c r="J88" s="339"/>
      <c r="K88" s="339"/>
      <c r="L88" s="339"/>
      <c r="M88" s="250"/>
      <c r="N88" s="250"/>
      <c r="O88" s="250"/>
      <c r="P88" s="246"/>
      <c r="Q88" s="246"/>
      <c r="R88" s="1" t="s">
        <v>3</v>
      </c>
      <c r="S88" s="1"/>
      <c r="T88" s="1"/>
    </row>
    <row r="89" spans="2:17" ht="15" customHeight="1"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 ht="15">
      <c r="B90" s="1"/>
      <c r="C90" s="1"/>
      <c r="D90" s="1"/>
      <c r="E90" s="1"/>
      <c r="F90" s="24"/>
      <c r="G90" s="24"/>
      <c r="H90" s="24"/>
      <c r="I90" s="24"/>
      <c r="J90" s="118"/>
      <c r="K90" s="118"/>
      <c r="L90" s="118"/>
      <c r="M90" s="1"/>
      <c r="N90" s="1"/>
      <c r="O90" s="1"/>
      <c r="P90" s="147"/>
      <c r="Q90" s="147"/>
    </row>
    <row r="91" spans="2:17" ht="15">
      <c r="B91" s="1"/>
      <c r="C91" s="1"/>
      <c r="D91" s="1"/>
      <c r="E91" s="1"/>
      <c r="F91" s="24"/>
      <c r="G91" s="24"/>
      <c r="H91" s="24"/>
      <c r="I91" s="24"/>
      <c r="J91" s="118"/>
      <c r="K91" s="118"/>
      <c r="L91" s="118"/>
      <c r="M91" s="1"/>
      <c r="N91" s="1"/>
      <c r="O91" s="1"/>
      <c r="P91" s="147"/>
      <c r="Q91" s="147"/>
    </row>
    <row r="92" spans="2:17" ht="15">
      <c r="B92" s="1"/>
      <c r="C92" s="1"/>
      <c r="D92" s="1"/>
      <c r="E92" s="1"/>
      <c r="F92" s="24"/>
      <c r="G92" s="24"/>
      <c r="H92" s="24"/>
      <c r="I92" s="24"/>
      <c r="J92" s="118"/>
      <c r="K92" s="118"/>
      <c r="L92" s="118"/>
      <c r="M92" s="1"/>
      <c r="N92" s="1"/>
      <c r="O92" s="1"/>
      <c r="P92" s="147"/>
      <c r="Q92" s="147"/>
    </row>
    <row r="93" spans="2:17" ht="15">
      <c r="B93" s="1"/>
      <c r="C93" s="1"/>
      <c r="D93" s="1"/>
      <c r="E93" s="1"/>
      <c r="F93" s="24"/>
      <c r="G93" s="24"/>
      <c r="H93" s="24"/>
      <c r="I93" s="24"/>
      <c r="J93" s="118"/>
      <c r="K93" s="118"/>
      <c r="L93" s="118"/>
      <c r="M93" s="1"/>
      <c r="N93" s="1"/>
      <c r="O93" s="1"/>
      <c r="P93" s="147"/>
      <c r="Q93" s="147"/>
    </row>
    <row r="94" spans="2:17" ht="15">
      <c r="B94" s="1"/>
      <c r="C94" s="1"/>
      <c r="D94" s="1"/>
      <c r="E94" s="1"/>
      <c r="F94" s="24"/>
      <c r="G94" s="24"/>
      <c r="H94" s="24"/>
      <c r="I94" s="24"/>
      <c r="J94" s="118"/>
      <c r="K94" s="118"/>
      <c r="L94" s="118"/>
      <c r="M94" s="1"/>
      <c r="N94" s="1"/>
      <c r="O94" s="1"/>
      <c r="P94" s="147"/>
      <c r="Q94" s="147"/>
    </row>
    <row r="95" spans="2:17" ht="12.75">
      <c r="B95" s="1"/>
      <c r="C95" s="1"/>
      <c r="D95" s="1"/>
      <c r="E95" s="1"/>
      <c r="F95" s="246"/>
      <c r="G95" s="246"/>
      <c r="H95" s="246"/>
      <c r="I95" s="246"/>
      <c r="J95" s="339"/>
      <c r="K95" s="339"/>
      <c r="L95" s="339"/>
      <c r="M95" s="1"/>
      <c r="N95" s="1"/>
      <c r="O95" s="1"/>
      <c r="P95" s="246"/>
      <c r="Q95" s="246"/>
    </row>
    <row r="96" spans="2:17" ht="12.75">
      <c r="B96" s="1"/>
      <c r="C96" s="1"/>
      <c r="D96" s="1"/>
      <c r="E96" s="1"/>
      <c r="F96" s="246"/>
      <c r="G96" s="246"/>
      <c r="H96" s="246"/>
      <c r="I96" s="246"/>
      <c r="J96" s="339"/>
      <c r="K96" s="339"/>
      <c r="L96" s="339"/>
      <c r="M96" s="1"/>
      <c r="N96" s="1"/>
      <c r="O96" s="1"/>
      <c r="P96" s="246"/>
      <c r="Q96" s="246"/>
    </row>
    <row r="97" spans="2:17" ht="12.75">
      <c r="B97" s="1"/>
      <c r="C97" s="1"/>
      <c r="D97" s="1"/>
      <c r="E97" s="1"/>
      <c r="F97" s="246"/>
      <c r="G97" s="246"/>
      <c r="H97" s="246"/>
      <c r="I97" s="246"/>
      <c r="J97" s="339"/>
      <c r="K97" s="339"/>
      <c r="L97" s="339"/>
      <c r="M97" s="1"/>
      <c r="N97" s="1"/>
      <c r="O97" s="1"/>
      <c r="P97" s="246"/>
      <c r="Q97" s="246"/>
    </row>
    <row r="98" spans="2:1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42"/>
      <c r="Q98" s="142"/>
    </row>
    <row r="99" spans="2:1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42"/>
      <c r="Q99" s="142"/>
    </row>
  </sheetData>
  <sheetProtection/>
  <mergeCells count="197">
    <mergeCell ref="H26:I26"/>
    <mergeCell ref="N28:O28"/>
    <mergeCell ref="F32:G32"/>
    <mergeCell ref="B72:Q72"/>
    <mergeCell ref="B60:E71"/>
    <mergeCell ref="F53:G55"/>
    <mergeCell ref="P34:Q34"/>
    <mergeCell ref="J34:L34"/>
    <mergeCell ref="B28:E28"/>
    <mergeCell ref="B33:Q33"/>
    <mergeCell ref="B22:E23"/>
    <mergeCell ref="N57:O58"/>
    <mergeCell ref="N53:O54"/>
    <mergeCell ref="B24:E26"/>
    <mergeCell ref="F24:G24"/>
    <mergeCell ref="J32:L32"/>
    <mergeCell ref="N43:O46"/>
    <mergeCell ref="N40:O42"/>
    <mergeCell ref="F56:G58"/>
    <mergeCell ref="B35:E36"/>
    <mergeCell ref="P73:Q78"/>
    <mergeCell ref="N73:O78"/>
    <mergeCell ref="N20:O20"/>
    <mergeCell ref="H24:I24"/>
    <mergeCell ref="J24:L26"/>
    <mergeCell ref="F26:G26"/>
    <mergeCell ref="N26:O26"/>
    <mergeCell ref="P43:Q46"/>
    <mergeCell ref="P53:Q54"/>
    <mergeCell ref="N55:O56"/>
    <mergeCell ref="N15:O15"/>
    <mergeCell ref="N24:O24"/>
    <mergeCell ref="M57:M58"/>
    <mergeCell ref="P55:Q56"/>
    <mergeCell ref="M40:M42"/>
    <mergeCell ref="N47:O52"/>
    <mergeCell ref="M43:M46"/>
    <mergeCell ref="N22:O23"/>
    <mergeCell ref="P40:Q42"/>
    <mergeCell ref="M22:M23"/>
    <mergeCell ref="F19:G19"/>
    <mergeCell ref="H19:I19"/>
    <mergeCell ref="H20:I20"/>
    <mergeCell ref="B21:Q21"/>
    <mergeCell ref="B30:E30"/>
    <mergeCell ref="N19:O19"/>
    <mergeCell ref="H28:I28"/>
    <mergeCell ref="F25:G25"/>
    <mergeCell ref="F20:G20"/>
    <mergeCell ref="N25:O25"/>
    <mergeCell ref="J84:L88"/>
    <mergeCell ref="J80:L83"/>
    <mergeCell ref="B17:E20"/>
    <mergeCell ref="F47:G52"/>
    <mergeCell ref="F43:G46"/>
    <mergeCell ref="H43:I46"/>
    <mergeCell ref="F73:G78"/>
    <mergeCell ref="J40:L46"/>
    <mergeCell ref="B84:E88"/>
    <mergeCell ref="B80:E83"/>
    <mergeCell ref="H84:I88"/>
    <mergeCell ref="J73:L78"/>
    <mergeCell ref="J60:L71"/>
    <mergeCell ref="AB50:AF50"/>
    <mergeCell ref="AB51:AF51"/>
    <mergeCell ref="AB52:AF52"/>
    <mergeCell ref="AD62:AG62"/>
    <mergeCell ref="AD69:AE69"/>
    <mergeCell ref="AA62:AC62"/>
    <mergeCell ref="AA63:AC63"/>
    <mergeCell ref="P22:P23"/>
    <mergeCell ref="Q22:Q23"/>
    <mergeCell ref="P47:Q52"/>
    <mergeCell ref="P57:Q58"/>
    <mergeCell ref="B27:Q27"/>
    <mergeCell ref="H56:I58"/>
    <mergeCell ref="B47:E52"/>
    <mergeCell ref="J47:L52"/>
    <mergeCell ref="B53:E58"/>
    <mergeCell ref="H47:I52"/>
    <mergeCell ref="F84:G88"/>
    <mergeCell ref="M80:M83"/>
    <mergeCell ref="M84:M88"/>
    <mergeCell ref="H60:I71"/>
    <mergeCell ref="N60:O71"/>
    <mergeCell ref="M60:M71"/>
    <mergeCell ref="F60:G71"/>
    <mergeCell ref="H73:I78"/>
    <mergeCell ref="B79:Q79"/>
    <mergeCell ref="P60:Q71"/>
    <mergeCell ref="F95:G97"/>
    <mergeCell ref="H95:I97"/>
    <mergeCell ref="P95:Q97"/>
    <mergeCell ref="N80:O83"/>
    <mergeCell ref="N84:O88"/>
    <mergeCell ref="P80:Q83"/>
    <mergeCell ref="P84:Q88"/>
    <mergeCell ref="B89:Q89"/>
    <mergeCell ref="F80:G83"/>
    <mergeCell ref="H80:I83"/>
    <mergeCell ref="AD64:AG64"/>
    <mergeCell ref="AA69:AB69"/>
    <mergeCell ref="AD63:AG63"/>
    <mergeCell ref="AA64:AC64"/>
    <mergeCell ref="J35:L36"/>
    <mergeCell ref="H53:I55"/>
    <mergeCell ref="J53:L58"/>
    <mergeCell ref="N35:O36"/>
    <mergeCell ref="B59:Q59"/>
    <mergeCell ref="P35:Q36"/>
    <mergeCell ref="F3:G3"/>
    <mergeCell ref="B3:E3"/>
    <mergeCell ref="H3:I3"/>
    <mergeCell ref="J3:L3"/>
    <mergeCell ref="N3:O3"/>
    <mergeCell ref="P15:Q15"/>
    <mergeCell ref="F8:G8"/>
    <mergeCell ref="B15:E15"/>
    <mergeCell ref="F15:G15"/>
    <mergeCell ref="H15:I15"/>
    <mergeCell ref="F22:G23"/>
    <mergeCell ref="B1:H2"/>
    <mergeCell ref="I1:P1"/>
    <mergeCell ref="I2:P2"/>
    <mergeCell ref="H22:I23"/>
    <mergeCell ref="B4:Q4"/>
    <mergeCell ref="J22:L23"/>
    <mergeCell ref="F12:G12"/>
    <mergeCell ref="F9:G9"/>
    <mergeCell ref="N9:O9"/>
    <mergeCell ref="H9:I9"/>
    <mergeCell ref="N8:O8"/>
    <mergeCell ref="H8:I8"/>
    <mergeCell ref="J5:L10"/>
    <mergeCell ref="N5:O5"/>
    <mergeCell ref="N6:O6"/>
    <mergeCell ref="N7:O7"/>
    <mergeCell ref="H10:I10"/>
    <mergeCell ref="B11:E12"/>
    <mergeCell ref="J11:L12"/>
    <mergeCell ref="F11:G11"/>
    <mergeCell ref="H11:I11"/>
    <mergeCell ref="N11:O11"/>
    <mergeCell ref="N10:O10"/>
    <mergeCell ref="N18:O18"/>
    <mergeCell ref="B8:E10"/>
    <mergeCell ref="H25:I25"/>
    <mergeCell ref="B14:Q14"/>
    <mergeCell ref="B16:Q16"/>
    <mergeCell ref="N12:O12"/>
    <mergeCell ref="H12:I12"/>
    <mergeCell ref="H18:I18"/>
    <mergeCell ref="J15:L15"/>
    <mergeCell ref="F10:G10"/>
    <mergeCell ref="H30:I30"/>
    <mergeCell ref="J30:L30"/>
    <mergeCell ref="F28:G28"/>
    <mergeCell ref="B34:E34"/>
    <mergeCell ref="F34:G34"/>
    <mergeCell ref="H34:I34"/>
    <mergeCell ref="B32:E32"/>
    <mergeCell ref="N32:O32"/>
    <mergeCell ref="N30:O30"/>
    <mergeCell ref="F30:G30"/>
    <mergeCell ref="H32:I32"/>
    <mergeCell ref="B40:E46"/>
    <mergeCell ref="F35:G36"/>
    <mergeCell ref="H35:I36"/>
    <mergeCell ref="F40:G42"/>
    <mergeCell ref="B31:Q31"/>
    <mergeCell ref="N34:O34"/>
    <mergeCell ref="J95:L97"/>
    <mergeCell ref="M73:M78"/>
    <mergeCell ref="J28:L28"/>
    <mergeCell ref="M53:M54"/>
    <mergeCell ref="M55:M56"/>
    <mergeCell ref="M47:M52"/>
    <mergeCell ref="B29:Q29"/>
    <mergeCell ref="H40:I42"/>
    <mergeCell ref="M35:M36"/>
    <mergeCell ref="B73:E78"/>
    <mergeCell ref="F17:G17"/>
    <mergeCell ref="H17:I17"/>
    <mergeCell ref="J17:L20"/>
    <mergeCell ref="N17:O17"/>
    <mergeCell ref="F18:G18"/>
    <mergeCell ref="B13:E13"/>
    <mergeCell ref="F13:G13"/>
    <mergeCell ref="H13:I13"/>
    <mergeCell ref="J13:L13"/>
    <mergeCell ref="N13:O13"/>
    <mergeCell ref="F7:G7"/>
    <mergeCell ref="F6:G6"/>
    <mergeCell ref="F5:G5"/>
    <mergeCell ref="H7:I7"/>
    <mergeCell ref="H6:I6"/>
    <mergeCell ref="H5:I5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W47"/>
  <sheetViews>
    <sheetView view="pageBreakPreview" zoomScale="85" zoomScaleNormal="85" zoomScaleSheetLayoutView="85" zoomScalePageLayoutView="0" workbookViewId="0" topLeftCell="A1">
      <selection activeCell="B29" sqref="B29:Q33"/>
    </sheetView>
  </sheetViews>
  <sheetFormatPr defaultColWidth="9.00390625" defaultRowHeight="12.75"/>
  <cols>
    <col min="1" max="1" width="3.625" style="5" customWidth="1"/>
    <col min="2" max="2" width="7.00390625" style="5" customWidth="1"/>
    <col min="3" max="3" width="6.125" style="5" customWidth="1"/>
    <col min="4" max="4" width="8.125" style="5" bestFit="1" customWidth="1"/>
    <col min="5" max="5" width="9.25390625" style="5" bestFit="1" customWidth="1"/>
    <col min="6" max="6" width="7.875" style="5" customWidth="1"/>
    <col min="7" max="7" width="8.75390625" style="5" customWidth="1"/>
    <col min="8" max="8" width="12.125" style="5" customWidth="1"/>
    <col min="9" max="9" width="6.875" style="5" customWidth="1"/>
    <col min="10" max="10" width="9.875" style="5" bestFit="1" customWidth="1"/>
    <col min="11" max="11" width="12.00390625" style="5" customWidth="1"/>
    <col min="12" max="12" width="10.00390625" style="5" customWidth="1"/>
    <col min="13" max="13" width="9.25390625" style="5" customWidth="1"/>
    <col min="14" max="14" width="7.375" style="5" customWidth="1"/>
    <col min="15" max="15" width="4.625" style="5" customWidth="1"/>
    <col min="16" max="17" width="18.875" style="143" customWidth="1"/>
    <col min="18" max="19" width="5.875" style="5" customWidth="1"/>
    <col min="20" max="16384" width="9.125" style="5" customWidth="1"/>
  </cols>
  <sheetData>
    <row r="1" spans="2:17" ht="59.25" customHeight="1">
      <c r="B1" s="270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380"/>
    </row>
    <row r="2" spans="2:17" ht="60" customHeight="1" thickBot="1">
      <c r="B2" s="381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3"/>
    </row>
    <row r="3" spans="2:17" ht="62.25" customHeight="1" thickBot="1">
      <c r="B3" s="278" t="s">
        <v>302</v>
      </c>
      <c r="C3" s="279"/>
      <c r="D3" s="279"/>
      <c r="E3" s="280"/>
      <c r="F3" s="261" t="s">
        <v>2</v>
      </c>
      <c r="G3" s="262"/>
      <c r="H3" s="261" t="s">
        <v>303</v>
      </c>
      <c r="I3" s="262"/>
      <c r="J3" s="261" t="s">
        <v>11</v>
      </c>
      <c r="K3" s="263"/>
      <c r="L3" s="262"/>
      <c r="M3" s="18" t="s">
        <v>13</v>
      </c>
      <c r="N3" s="261" t="s">
        <v>12</v>
      </c>
      <c r="O3" s="262"/>
      <c r="P3" s="140" t="s">
        <v>339</v>
      </c>
      <c r="Q3" s="140" t="s">
        <v>357</v>
      </c>
    </row>
    <row r="4" spans="2:17" ht="13.5" customHeight="1" thickBot="1">
      <c r="B4" s="253" t="s">
        <v>93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2:17" ht="83.25" customHeight="1" thickBot="1">
      <c r="B5" s="324"/>
      <c r="C5" s="246"/>
      <c r="D5" s="246"/>
      <c r="E5" s="325"/>
      <c r="F5" s="384" t="s">
        <v>297</v>
      </c>
      <c r="G5" s="385"/>
      <c r="H5" s="324" t="s">
        <v>96</v>
      </c>
      <c r="I5" s="325"/>
      <c r="J5" s="290" t="s">
        <v>325</v>
      </c>
      <c r="K5" s="291"/>
      <c r="L5" s="292"/>
      <c r="M5" s="221">
        <v>40</v>
      </c>
      <c r="N5" s="332">
        <v>0.138</v>
      </c>
      <c r="O5" s="333"/>
      <c r="P5" s="216">
        <f>Таблица!C45</f>
        <v>4916.6</v>
      </c>
      <c r="Q5" s="216">
        <f>Таблица!D45</f>
        <v>5162.3</v>
      </c>
    </row>
    <row r="6" spans="2:17" ht="93" customHeight="1" thickBot="1">
      <c r="B6" s="256"/>
      <c r="C6" s="351"/>
      <c r="D6" s="351"/>
      <c r="E6" s="257"/>
      <c r="F6" s="386" t="s">
        <v>298</v>
      </c>
      <c r="G6" s="387"/>
      <c r="H6" s="256" t="s">
        <v>97</v>
      </c>
      <c r="I6" s="257"/>
      <c r="J6" s="287" t="s">
        <v>326</v>
      </c>
      <c r="K6" s="288"/>
      <c r="L6" s="289"/>
      <c r="M6" s="217">
        <v>71</v>
      </c>
      <c r="N6" s="349">
        <v>0.176</v>
      </c>
      <c r="O6" s="350"/>
      <c r="P6" s="216">
        <f>Таблица!C46</f>
        <v>7148.7</v>
      </c>
      <c r="Q6" s="216">
        <f>Таблица!D46</f>
        <v>7729.8</v>
      </c>
    </row>
    <row r="7" spans="2:17" ht="14.25" customHeight="1" thickBot="1">
      <c r="B7" s="253" t="s">
        <v>182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5"/>
    </row>
    <row r="8" spans="2:17" ht="45" customHeight="1" thickBot="1">
      <c r="B8" s="324"/>
      <c r="C8" s="246"/>
      <c r="D8" s="246"/>
      <c r="E8" s="246"/>
      <c r="F8" s="324" t="s">
        <v>104</v>
      </c>
      <c r="G8" s="325"/>
      <c r="H8" s="324" t="s">
        <v>110</v>
      </c>
      <c r="I8" s="325"/>
      <c r="J8" s="340" t="s">
        <v>188</v>
      </c>
      <c r="K8" s="341"/>
      <c r="L8" s="342"/>
      <c r="M8" s="221">
        <v>12</v>
      </c>
      <c r="N8" s="332">
        <v>0.031</v>
      </c>
      <c r="O8" s="333"/>
      <c r="P8" s="216">
        <f>Таблица!C87</f>
        <v>1942.2</v>
      </c>
      <c r="Q8" s="216">
        <f>Таблица!D87</f>
        <v>2125.5</v>
      </c>
    </row>
    <row r="9" spans="2:17" ht="45" customHeight="1" thickBot="1">
      <c r="B9" s="324"/>
      <c r="C9" s="246"/>
      <c r="D9" s="246"/>
      <c r="E9" s="246"/>
      <c r="F9" s="256" t="s">
        <v>105</v>
      </c>
      <c r="G9" s="257"/>
      <c r="H9" s="256" t="s">
        <v>111</v>
      </c>
      <c r="I9" s="257"/>
      <c r="J9" s="340"/>
      <c r="K9" s="341"/>
      <c r="L9" s="342"/>
      <c r="M9" s="217">
        <v>15</v>
      </c>
      <c r="N9" s="349">
        <v>0.035</v>
      </c>
      <c r="O9" s="350"/>
      <c r="P9" s="216">
        <f>Таблица!C80</f>
        <v>2748.2</v>
      </c>
      <c r="Q9" s="216">
        <f>Таблица!D80</f>
        <v>3030.3</v>
      </c>
    </row>
    <row r="10" spans="2:17" ht="45" customHeight="1" thickBot="1">
      <c r="B10" s="324"/>
      <c r="C10" s="246"/>
      <c r="D10" s="246"/>
      <c r="E10" s="246"/>
      <c r="F10" s="256" t="s">
        <v>106</v>
      </c>
      <c r="G10" s="257"/>
      <c r="H10" s="256" t="s">
        <v>112</v>
      </c>
      <c r="I10" s="257"/>
      <c r="J10" s="340"/>
      <c r="K10" s="341"/>
      <c r="L10" s="342"/>
      <c r="M10" s="217">
        <v>26</v>
      </c>
      <c r="N10" s="349">
        <v>0.057</v>
      </c>
      <c r="O10" s="350"/>
      <c r="P10" s="216">
        <f>Таблица!C69</f>
        <v>3825.9</v>
      </c>
      <c r="Q10" s="216">
        <f>Таблица!D69</f>
        <v>4269.2</v>
      </c>
    </row>
    <row r="11" spans="2:17" ht="15.75" customHeight="1" thickBot="1">
      <c r="B11" s="253" t="s">
        <v>117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5"/>
    </row>
    <row r="12" spans="2:23" ht="39.75" customHeight="1" thickBot="1">
      <c r="B12" s="324"/>
      <c r="C12" s="246"/>
      <c r="D12" s="246"/>
      <c r="E12" s="325"/>
      <c r="F12" s="324" t="s">
        <v>99</v>
      </c>
      <c r="G12" s="325"/>
      <c r="H12" s="324" t="s">
        <v>101</v>
      </c>
      <c r="I12" s="325"/>
      <c r="J12" s="326" t="s">
        <v>187</v>
      </c>
      <c r="K12" s="327"/>
      <c r="L12" s="328"/>
      <c r="M12" s="221">
        <v>20</v>
      </c>
      <c r="N12" s="332">
        <v>0.041</v>
      </c>
      <c r="O12" s="333"/>
      <c r="P12" s="216">
        <f>Таблица!C81</f>
        <v>2150.2</v>
      </c>
      <c r="Q12" s="216">
        <f>Таблица!D81</f>
        <v>2302.3</v>
      </c>
      <c r="W12" s="143"/>
    </row>
    <row r="13" spans="2:17" ht="39.75" customHeight="1" thickBot="1">
      <c r="B13" s="324"/>
      <c r="C13" s="246"/>
      <c r="D13" s="246"/>
      <c r="E13" s="325"/>
      <c r="F13" s="256" t="s">
        <v>100</v>
      </c>
      <c r="G13" s="257"/>
      <c r="H13" s="256" t="s">
        <v>102</v>
      </c>
      <c r="I13" s="257"/>
      <c r="J13" s="326"/>
      <c r="K13" s="327"/>
      <c r="L13" s="328"/>
      <c r="M13" s="217">
        <v>27</v>
      </c>
      <c r="N13" s="349">
        <v>0.069</v>
      </c>
      <c r="O13" s="350"/>
      <c r="P13" s="216">
        <f>Таблица!C70</f>
        <v>2715.7</v>
      </c>
      <c r="Q13" s="216">
        <f>Таблица!D70</f>
        <v>3019.9</v>
      </c>
    </row>
    <row r="14" spans="2:21" ht="39.75" customHeight="1" thickBot="1">
      <c r="B14" s="346"/>
      <c r="C14" s="347"/>
      <c r="D14" s="347"/>
      <c r="E14" s="348"/>
      <c r="F14" s="253" t="s">
        <v>98</v>
      </c>
      <c r="G14" s="255"/>
      <c r="H14" s="253" t="s">
        <v>103</v>
      </c>
      <c r="I14" s="255"/>
      <c r="J14" s="329"/>
      <c r="K14" s="330"/>
      <c r="L14" s="331"/>
      <c r="M14" s="22">
        <v>41</v>
      </c>
      <c r="N14" s="337">
        <v>0.095</v>
      </c>
      <c r="O14" s="338"/>
      <c r="P14" s="146">
        <f>Таблица!C48</f>
        <v>4343.3</v>
      </c>
      <c r="Q14" s="148">
        <f>Таблица!D48</f>
        <v>4543.5</v>
      </c>
      <c r="T14" s="143"/>
      <c r="U14" s="143"/>
    </row>
    <row r="15" spans="2:21" ht="39.75" customHeight="1" thickBot="1">
      <c r="B15" s="256"/>
      <c r="C15" s="351"/>
      <c r="D15" s="351"/>
      <c r="E15" s="351"/>
      <c r="F15" s="256" t="s">
        <v>107</v>
      </c>
      <c r="G15" s="257"/>
      <c r="H15" s="256" t="s">
        <v>311</v>
      </c>
      <c r="I15" s="257"/>
      <c r="J15" s="266" t="s">
        <v>187</v>
      </c>
      <c r="K15" s="267"/>
      <c r="L15" s="268"/>
      <c r="M15" s="217">
        <v>14</v>
      </c>
      <c r="N15" s="349">
        <v>0.031</v>
      </c>
      <c r="O15" s="350"/>
      <c r="P15" s="216">
        <f>Таблица!C84</f>
        <v>1826.5</v>
      </c>
      <c r="Q15" s="216">
        <f>Таблица!D84</f>
        <v>1943.5</v>
      </c>
      <c r="U15" s="143"/>
    </row>
    <row r="16" spans="2:22" ht="39.75" customHeight="1" thickBot="1">
      <c r="B16" s="324"/>
      <c r="C16" s="246"/>
      <c r="D16" s="246"/>
      <c r="E16" s="246"/>
      <c r="F16" s="256" t="s">
        <v>108</v>
      </c>
      <c r="G16" s="257"/>
      <c r="H16" s="256" t="s">
        <v>312</v>
      </c>
      <c r="I16" s="257"/>
      <c r="J16" s="340"/>
      <c r="K16" s="341"/>
      <c r="L16" s="342"/>
      <c r="M16" s="217">
        <v>20</v>
      </c>
      <c r="N16" s="349">
        <v>0.045</v>
      </c>
      <c r="O16" s="350"/>
      <c r="P16" s="216">
        <f>Таблица!C75</f>
        <v>2349.1</v>
      </c>
      <c r="Q16" s="216">
        <f>Таблица!D75</f>
        <v>2512.9</v>
      </c>
      <c r="T16" s="143"/>
      <c r="V16" s="143"/>
    </row>
    <row r="17" spans="2:20" ht="39.75" customHeight="1" thickBot="1">
      <c r="B17" s="324"/>
      <c r="C17" s="246"/>
      <c r="D17" s="246"/>
      <c r="E17" s="246"/>
      <c r="F17" s="256" t="s">
        <v>109</v>
      </c>
      <c r="G17" s="257"/>
      <c r="H17" s="256" t="s">
        <v>313</v>
      </c>
      <c r="I17" s="257"/>
      <c r="J17" s="340"/>
      <c r="K17" s="341"/>
      <c r="L17" s="342"/>
      <c r="M17" s="217">
        <v>30</v>
      </c>
      <c r="N17" s="349">
        <v>0.077</v>
      </c>
      <c r="O17" s="350"/>
      <c r="P17" s="216">
        <f>Таблица!C59</f>
        <v>3669.9</v>
      </c>
      <c r="Q17" s="216">
        <f>Таблица!D59</f>
        <v>3963.7</v>
      </c>
      <c r="T17" s="143"/>
    </row>
    <row r="18" spans="2:17" ht="13.5" customHeight="1" thickBot="1">
      <c r="B18" s="253" t="s">
        <v>118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5"/>
    </row>
    <row r="19" spans="2:17" ht="45" customHeight="1" thickBot="1">
      <c r="B19" s="27"/>
      <c r="C19" s="23"/>
      <c r="D19" s="23"/>
      <c r="E19" s="28"/>
      <c r="F19" s="324" t="s">
        <v>299</v>
      </c>
      <c r="G19" s="325"/>
      <c r="H19" s="324" t="s">
        <v>314</v>
      </c>
      <c r="I19" s="325"/>
      <c r="J19" s="340" t="s">
        <v>186</v>
      </c>
      <c r="K19" s="341"/>
      <c r="L19" s="342"/>
      <c r="M19" s="221">
        <v>4</v>
      </c>
      <c r="N19" s="332">
        <v>0.01</v>
      </c>
      <c r="O19" s="333"/>
      <c r="P19" s="216">
        <f>Таблица!C97</f>
        <v>725.4</v>
      </c>
      <c r="Q19" s="216">
        <f>Таблица!D97</f>
        <v>776.1</v>
      </c>
    </row>
    <row r="20" spans="2:17" ht="45" customHeight="1" thickBot="1">
      <c r="B20" s="27"/>
      <c r="C20" s="23"/>
      <c r="D20" s="23"/>
      <c r="E20" s="28"/>
      <c r="F20" s="256" t="s">
        <v>300</v>
      </c>
      <c r="G20" s="257"/>
      <c r="H20" s="256" t="s">
        <v>315</v>
      </c>
      <c r="I20" s="257"/>
      <c r="J20" s="340"/>
      <c r="K20" s="341"/>
      <c r="L20" s="342"/>
      <c r="M20" s="217">
        <v>6</v>
      </c>
      <c r="N20" s="349">
        <v>0.016</v>
      </c>
      <c r="O20" s="350"/>
      <c r="P20" s="216">
        <f>Таблица!C96</f>
        <v>880.1</v>
      </c>
      <c r="Q20" s="216">
        <f>Таблица!D96</f>
        <v>920.4</v>
      </c>
    </row>
    <row r="21" spans="2:17" ht="45" customHeight="1" thickBot="1">
      <c r="B21" s="25"/>
      <c r="C21" s="24"/>
      <c r="D21" s="24"/>
      <c r="E21" s="24"/>
      <c r="F21" s="256" t="s">
        <v>301</v>
      </c>
      <c r="G21" s="257"/>
      <c r="H21" s="256" t="s">
        <v>316</v>
      </c>
      <c r="I21" s="257"/>
      <c r="J21" s="340"/>
      <c r="K21" s="341"/>
      <c r="L21" s="342"/>
      <c r="M21" s="217">
        <v>10</v>
      </c>
      <c r="N21" s="349">
        <v>0.027</v>
      </c>
      <c r="O21" s="350"/>
      <c r="P21" s="216">
        <f>Таблица!C95</f>
        <v>1294.8</v>
      </c>
      <c r="Q21" s="216">
        <f>Таблица!D95</f>
        <v>1374.1</v>
      </c>
    </row>
    <row r="22" spans="2:17" ht="13.5" customHeight="1" thickBot="1">
      <c r="B22" s="253" t="s">
        <v>180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5"/>
    </row>
    <row r="23" spans="2:17" ht="34.5" customHeight="1" thickBot="1">
      <c r="B23" s="256"/>
      <c r="C23" s="351"/>
      <c r="D23" s="351"/>
      <c r="E23" s="257"/>
      <c r="F23" s="256" t="s">
        <v>119</v>
      </c>
      <c r="G23" s="257"/>
      <c r="H23" s="256" t="s">
        <v>121</v>
      </c>
      <c r="I23" s="257"/>
      <c r="J23" s="266" t="s">
        <v>185</v>
      </c>
      <c r="K23" s="267"/>
      <c r="L23" s="268"/>
      <c r="M23" s="217">
        <v>3.5</v>
      </c>
      <c r="N23" s="349">
        <v>0.011</v>
      </c>
      <c r="O23" s="350"/>
      <c r="P23" s="365">
        <f>Таблица!C99</f>
        <v>999.7</v>
      </c>
      <c r="Q23" s="366"/>
    </row>
    <row r="24" spans="2:17" ht="34.5" customHeight="1" thickBot="1">
      <c r="B24" s="324"/>
      <c r="C24" s="246"/>
      <c r="D24" s="246"/>
      <c r="E24" s="325"/>
      <c r="F24" s="256" t="s">
        <v>120</v>
      </c>
      <c r="G24" s="257"/>
      <c r="H24" s="256" t="s">
        <v>122</v>
      </c>
      <c r="I24" s="257"/>
      <c r="J24" s="340"/>
      <c r="K24" s="341"/>
      <c r="L24" s="342"/>
      <c r="M24" s="217">
        <v>5.5</v>
      </c>
      <c r="N24" s="349">
        <v>0.017</v>
      </c>
      <c r="O24" s="350"/>
      <c r="P24" s="365">
        <f>Таблица!C98</f>
        <v>1201.2</v>
      </c>
      <c r="Q24" s="366"/>
    </row>
    <row r="25" spans="2:17" ht="34.5" customHeight="1" thickBot="1">
      <c r="B25" s="324"/>
      <c r="C25" s="246"/>
      <c r="D25" s="246"/>
      <c r="E25" s="325"/>
      <c r="F25" s="256" t="s">
        <v>175</v>
      </c>
      <c r="G25" s="257"/>
      <c r="H25" s="256" t="s">
        <v>362</v>
      </c>
      <c r="I25" s="257"/>
      <c r="J25" s="352" t="s">
        <v>181</v>
      </c>
      <c r="K25" s="358"/>
      <c r="L25" s="379"/>
      <c r="M25" s="222">
        <v>0.2</v>
      </c>
      <c r="N25" s="349">
        <v>0.001</v>
      </c>
      <c r="O25" s="350"/>
      <c r="P25" s="365">
        <f>Таблица!C100</f>
        <v>444.6</v>
      </c>
      <c r="Q25" s="366"/>
    </row>
    <row r="26" spans="2:17" ht="15" customHeight="1" thickBot="1">
      <c r="B26" s="253" t="s">
        <v>183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5"/>
    </row>
    <row r="27" spans="2:17" ht="74.25" customHeight="1" thickBot="1">
      <c r="B27" s="256"/>
      <c r="C27" s="351"/>
      <c r="D27" s="351"/>
      <c r="E27" s="351"/>
      <c r="F27" s="256" t="s">
        <v>332</v>
      </c>
      <c r="G27" s="257"/>
      <c r="H27" s="256" t="s">
        <v>333</v>
      </c>
      <c r="I27" s="257"/>
      <c r="J27" s="378" t="s">
        <v>193</v>
      </c>
      <c r="K27" s="358"/>
      <c r="L27" s="379"/>
      <c r="M27" s="217">
        <v>8.5</v>
      </c>
      <c r="N27" s="349">
        <v>0.017</v>
      </c>
      <c r="O27" s="350"/>
      <c r="P27" s="365">
        <f>Таблица!C107</f>
        <v>644.8</v>
      </c>
      <c r="Q27" s="366"/>
    </row>
    <row r="28" spans="2:17" ht="85.5" customHeight="1">
      <c r="B28" s="256"/>
      <c r="C28" s="351"/>
      <c r="D28" s="351"/>
      <c r="E28" s="351"/>
      <c r="F28" s="256" t="s">
        <v>364</v>
      </c>
      <c r="G28" s="257"/>
      <c r="H28" s="256" t="s">
        <v>363</v>
      </c>
      <c r="I28" s="257"/>
      <c r="J28" s="378" t="s">
        <v>193</v>
      </c>
      <c r="K28" s="358"/>
      <c r="L28" s="379"/>
      <c r="M28" s="217">
        <v>9.5</v>
      </c>
      <c r="N28" s="349">
        <v>0.012</v>
      </c>
      <c r="O28" s="350"/>
      <c r="P28" s="365" t="e">
        <f>Таблица!#REF!</f>
        <v>#REF!</v>
      </c>
      <c r="Q28" s="366"/>
    </row>
    <row r="29" spans="2:17" ht="15" customHeight="1"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2:17" ht="21.75" customHeight="1"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2:17" ht="16.5" customHeight="1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2:17" ht="22.5" customHeight="1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 ht="18.75" customHeight="1"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20" ht="19.5" customHeight="1">
      <c r="B34" s="273"/>
      <c r="C34" s="273"/>
      <c r="D34" s="273"/>
      <c r="E34" s="273"/>
      <c r="F34" s="246"/>
      <c r="G34" s="246"/>
      <c r="H34" s="246"/>
      <c r="I34" s="246"/>
      <c r="J34" s="339"/>
      <c r="K34" s="339"/>
      <c r="L34" s="339"/>
      <c r="M34" s="250"/>
      <c r="N34" s="250"/>
      <c r="O34" s="250"/>
      <c r="P34" s="246"/>
      <c r="Q34" s="246"/>
      <c r="R34" s="1"/>
      <c r="S34" s="1"/>
      <c r="T34" s="1"/>
    </row>
    <row r="35" spans="2:20" ht="18.75" customHeight="1">
      <c r="B35" s="273"/>
      <c r="C35" s="273"/>
      <c r="D35" s="273"/>
      <c r="E35" s="273"/>
      <c r="F35" s="246"/>
      <c r="G35" s="246"/>
      <c r="H35" s="246"/>
      <c r="I35" s="246"/>
      <c r="J35" s="339"/>
      <c r="K35" s="339"/>
      <c r="L35" s="339"/>
      <c r="M35" s="250"/>
      <c r="N35" s="250"/>
      <c r="O35" s="250"/>
      <c r="P35" s="246"/>
      <c r="Q35" s="246"/>
      <c r="R35" s="7"/>
      <c r="S35" s="7"/>
      <c r="T35" s="1"/>
    </row>
    <row r="36" spans="2:20" ht="21.75" customHeight="1">
      <c r="B36" s="273"/>
      <c r="C36" s="273"/>
      <c r="D36" s="273"/>
      <c r="E36" s="273"/>
      <c r="F36" s="246"/>
      <c r="G36" s="246"/>
      <c r="H36" s="246"/>
      <c r="I36" s="246"/>
      <c r="J36" s="339"/>
      <c r="K36" s="339"/>
      <c r="L36" s="339"/>
      <c r="M36" s="250"/>
      <c r="N36" s="250"/>
      <c r="O36" s="250"/>
      <c r="P36" s="246"/>
      <c r="Q36" s="246"/>
      <c r="R36" s="1" t="s">
        <v>3</v>
      </c>
      <c r="S36" s="1"/>
      <c r="T36" s="1"/>
    </row>
    <row r="37" spans="2:17" ht="15" customHeight="1"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 ht="12.75">
      <c r="B38" s="1"/>
      <c r="C38" s="1"/>
      <c r="D38" s="1"/>
      <c r="E38" s="1"/>
      <c r="F38" s="246"/>
      <c r="G38" s="246"/>
      <c r="H38" s="246"/>
      <c r="I38" s="246"/>
      <c r="J38" s="339"/>
      <c r="K38" s="339"/>
      <c r="L38" s="339"/>
      <c r="M38" s="1"/>
      <c r="N38" s="1"/>
      <c r="O38" s="1"/>
      <c r="P38" s="246"/>
      <c r="Q38" s="246"/>
    </row>
    <row r="39" spans="2:17" ht="12.75">
      <c r="B39" s="1"/>
      <c r="C39" s="1"/>
      <c r="D39" s="1"/>
      <c r="E39" s="1"/>
      <c r="F39" s="246"/>
      <c r="G39" s="246"/>
      <c r="H39" s="246"/>
      <c r="I39" s="246"/>
      <c r="J39" s="339"/>
      <c r="K39" s="339"/>
      <c r="L39" s="339"/>
      <c r="M39" s="1"/>
      <c r="N39" s="1"/>
      <c r="O39" s="1"/>
      <c r="P39" s="246"/>
      <c r="Q39" s="246"/>
    </row>
    <row r="40" spans="2:17" ht="12.75">
      <c r="B40" s="1"/>
      <c r="C40" s="1"/>
      <c r="D40" s="1"/>
      <c r="E40" s="1"/>
      <c r="F40" s="246"/>
      <c r="G40" s="246"/>
      <c r="H40" s="246"/>
      <c r="I40" s="246"/>
      <c r="J40" s="339"/>
      <c r="K40" s="339"/>
      <c r="L40" s="339"/>
      <c r="M40" s="1"/>
      <c r="N40" s="1"/>
      <c r="O40" s="1"/>
      <c r="P40" s="246"/>
      <c r="Q40" s="246"/>
    </row>
    <row r="41" spans="2:17" ht="12.75">
      <c r="B41" s="1"/>
      <c r="C41" s="1"/>
      <c r="D41" s="1"/>
      <c r="E41" s="1"/>
      <c r="F41" s="246"/>
      <c r="G41" s="246"/>
      <c r="H41" s="246"/>
      <c r="I41" s="246"/>
      <c r="J41" s="339"/>
      <c r="K41" s="339"/>
      <c r="L41" s="339"/>
      <c r="M41" s="1"/>
      <c r="N41" s="1"/>
      <c r="O41" s="1"/>
      <c r="P41" s="246"/>
      <c r="Q41" s="246"/>
    </row>
    <row r="42" spans="2:17" ht="12.75">
      <c r="B42" s="1"/>
      <c r="C42" s="1"/>
      <c r="D42" s="1"/>
      <c r="E42" s="1"/>
      <c r="F42" s="246"/>
      <c r="G42" s="246"/>
      <c r="H42" s="246"/>
      <c r="I42" s="246"/>
      <c r="J42" s="339"/>
      <c r="K42" s="339"/>
      <c r="L42" s="339"/>
      <c r="M42" s="1"/>
      <c r="N42" s="1"/>
      <c r="O42" s="1"/>
      <c r="P42" s="246"/>
      <c r="Q42" s="246"/>
    </row>
    <row r="43" spans="2:17" ht="12.75">
      <c r="B43" s="1"/>
      <c r="C43" s="1"/>
      <c r="D43" s="1"/>
      <c r="E43" s="1"/>
      <c r="F43" s="246"/>
      <c r="G43" s="246"/>
      <c r="H43" s="246"/>
      <c r="I43" s="246"/>
      <c r="J43" s="339"/>
      <c r="K43" s="339"/>
      <c r="L43" s="339"/>
      <c r="M43" s="1"/>
      <c r="N43" s="1"/>
      <c r="O43" s="1"/>
      <c r="P43" s="246"/>
      <c r="Q43" s="246"/>
    </row>
    <row r="44" spans="2:17" ht="12.75">
      <c r="B44" s="1"/>
      <c r="C44" s="1"/>
      <c r="D44" s="1"/>
      <c r="E44" s="1"/>
      <c r="F44" s="246"/>
      <c r="G44" s="246"/>
      <c r="H44" s="246"/>
      <c r="I44" s="246"/>
      <c r="J44" s="339"/>
      <c r="K44" s="339"/>
      <c r="L44" s="339"/>
      <c r="M44" s="1"/>
      <c r="N44" s="1"/>
      <c r="O44" s="1"/>
      <c r="P44" s="246"/>
      <c r="Q44" s="246"/>
    </row>
    <row r="45" spans="2:17" ht="12.75">
      <c r="B45" s="1"/>
      <c r="C45" s="1"/>
      <c r="D45" s="1"/>
      <c r="E45" s="1"/>
      <c r="F45" s="246"/>
      <c r="G45" s="246"/>
      <c r="H45" s="246"/>
      <c r="I45" s="246"/>
      <c r="J45" s="339"/>
      <c r="K45" s="339"/>
      <c r="L45" s="339"/>
      <c r="M45" s="1"/>
      <c r="N45" s="1"/>
      <c r="O45" s="1"/>
      <c r="P45" s="246"/>
      <c r="Q45" s="246"/>
    </row>
    <row r="46" spans="2:17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42"/>
      <c r="Q46" s="142"/>
    </row>
    <row r="47" spans="2:17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42"/>
      <c r="Q47" s="142"/>
    </row>
  </sheetData>
  <sheetProtection/>
  <mergeCells count="105">
    <mergeCell ref="H10:I10"/>
    <mergeCell ref="H5:I5"/>
    <mergeCell ref="H6:I6"/>
    <mergeCell ref="J6:L6"/>
    <mergeCell ref="B23:E25"/>
    <mergeCell ref="F5:G5"/>
    <mergeCell ref="F6:G6"/>
    <mergeCell ref="F9:G9"/>
    <mergeCell ref="H16:I16"/>
    <mergeCell ref="B22:Q22"/>
    <mergeCell ref="N12:O12"/>
    <mergeCell ref="H13:I13"/>
    <mergeCell ref="N13:O13"/>
    <mergeCell ref="J8:L10"/>
    <mergeCell ref="B11:Q11"/>
    <mergeCell ref="B12:E14"/>
    <mergeCell ref="H12:I12"/>
    <mergeCell ref="F10:G10"/>
    <mergeCell ref="B8:E10"/>
    <mergeCell ref="N8:O8"/>
    <mergeCell ref="B1:Q2"/>
    <mergeCell ref="B18:Q18"/>
    <mergeCell ref="P25:Q25"/>
    <mergeCell ref="P24:Q24"/>
    <mergeCell ref="P23:Q23"/>
    <mergeCell ref="N25:O25"/>
    <mergeCell ref="F25:G25"/>
    <mergeCell ref="B15:E17"/>
    <mergeCell ref="F15:G15"/>
    <mergeCell ref="H15:I15"/>
    <mergeCell ref="F21:G21"/>
    <mergeCell ref="N21:O21"/>
    <mergeCell ref="N19:O19"/>
    <mergeCell ref="F16:G16"/>
    <mergeCell ref="N17:O17"/>
    <mergeCell ref="N16:O16"/>
    <mergeCell ref="F19:G19"/>
    <mergeCell ref="F20:G20"/>
    <mergeCell ref="J15:L17"/>
    <mergeCell ref="F17:G17"/>
    <mergeCell ref="N15:O15"/>
    <mergeCell ref="N20:O20"/>
    <mergeCell ref="F24:G24"/>
    <mergeCell ref="H24:I24"/>
    <mergeCell ref="J23:L24"/>
    <mergeCell ref="F23:G23"/>
    <mergeCell ref="H23:I23"/>
    <mergeCell ref="H20:I20"/>
    <mergeCell ref="H21:I21"/>
    <mergeCell ref="H19:I19"/>
    <mergeCell ref="B5:E5"/>
    <mergeCell ref="J5:L5"/>
    <mergeCell ref="B6:E6"/>
    <mergeCell ref="N5:O5"/>
    <mergeCell ref="N6:O6"/>
    <mergeCell ref="N14:O14"/>
    <mergeCell ref="F13:G13"/>
    <mergeCell ref="B7:Q7"/>
    <mergeCell ref="J12:L14"/>
    <mergeCell ref="F12:G12"/>
    <mergeCell ref="F14:G14"/>
    <mergeCell ref="H14:I14"/>
    <mergeCell ref="H17:I17"/>
    <mergeCell ref="J19:L21"/>
    <mergeCell ref="B3:E3"/>
    <mergeCell ref="F3:G3"/>
    <mergeCell ref="H3:I3"/>
    <mergeCell ref="B4:Q4"/>
    <mergeCell ref="J3:L3"/>
    <mergeCell ref="N3:O3"/>
    <mergeCell ref="N24:O24"/>
    <mergeCell ref="B27:E27"/>
    <mergeCell ref="J27:L27"/>
    <mergeCell ref="N23:O23"/>
    <mergeCell ref="P28:Q28"/>
    <mergeCell ref="P27:Q27"/>
    <mergeCell ref="B26:Q26"/>
    <mergeCell ref="H25:I25"/>
    <mergeCell ref="J25:L25"/>
    <mergeCell ref="H28:I28"/>
    <mergeCell ref="J28:L28"/>
    <mergeCell ref="N27:O27"/>
    <mergeCell ref="N28:O28"/>
    <mergeCell ref="B28:E28"/>
    <mergeCell ref="F28:G28"/>
    <mergeCell ref="F38:G45"/>
    <mergeCell ref="H38:I45"/>
    <mergeCell ref="J38:L45"/>
    <mergeCell ref="P38:Q45"/>
    <mergeCell ref="B34:E36"/>
    <mergeCell ref="F34:G36"/>
    <mergeCell ref="H34:I36"/>
    <mergeCell ref="J34:L36"/>
    <mergeCell ref="M34:M36"/>
    <mergeCell ref="N34:O36"/>
    <mergeCell ref="H9:I9"/>
    <mergeCell ref="N9:O9"/>
    <mergeCell ref="F8:G8"/>
    <mergeCell ref="H8:I8"/>
    <mergeCell ref="N10:O10"/>
    <mergeCell ref="B37:Q37"/>
    <mergeCell ref="B29:Q33"/>
    <mergeCell ref="F27:G27"/>
    <mergeCell ref="P34:Q36"/>
    <mergeCell ref="H27:I27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view="pageBreakPreview" zoomScale="75" zoomScaleSheetLayoutView="75" zoomScalePageLayoutView="0" workbookViewId="0" topLeftCell="A1">
      <selection activeCell="M74" sqref="M74"/>
    </sheetView>
  </sheetViews>
  <sheetFormatPr defaultColWidth="9.00390625" defaultRowHeight="12.75"/>
  <cols>
    <col min="1" max="1" width="41.625" style="47" customWidth="1"/>
    <col min="2" max="2" width="24.875" style="47" customWidth="1"/>
    <col min="3" max="3" width="19.625" style="40" customWidth="1"/>
    <col min="4" max="4" width="17.75390625" style="48" customWidth="1"/>
    <col min="5" max="5" width="21.125" style="48" customWidth="1"/>
    <col min="6" max="6" width="18.25390625" style="48" customWidth="1"/>
    <col min="7" max="8" width="20.375" style="48" customWidth="1"/>
    <col min="9" max="10" width="16.75390625" style="48" customWidth="1"/>
    <col min="11" max="16384" width="9.125" style="35" customWidth="1"/>
  </cols>
  <sheetData>
    <row r="1" spans="1:10" ht="138.75" customHeight="1" thickBot="1">
      <c r="A1" s="432"/>
      <c r="B1" s="433"/>
      <c r="C1" s="433"/>
      <c r="D1" s="433"/>
      <c r="E1" s="433"/>
      <c r="F1" s="433"/>
      <c r="G1" s="433"/>
      <c r="H1" s="433"/>
      <c r="I1" s="433"/>
      <c r="J1" s="433"/>
    </row>
    <row r="2" spans="1:10" ht="26.25" customHeight="1" thickBot="1">
      <c r="A2" s="399" t="s">
        <v>336</v>
      </c>
      <c r="B2" s="400"/>
      <c r="C2" s="400"/>
      <c r="D2" s="400"/>
      <c r="E2" s="400"/>
      <c r="F2" s="400"/>
      <c r="G2" s="400"/>
      <c r="H2" s="400"/>
      <c r="I2" s="180"/>
      <c r="J2" s="191"/>
    </row>
    <row r="3" spans="1:10" ht="21" customHeight="1">
      <c r="A3" s="401" t="s">
        <v>231</v>
      </c>
      <c r="B3" s="178" t="s">
        <v>232</v>
      </c>
      <c r="C3" s="404" t="s">
        <v>233</v>
      </c>
      <c r="D3" s="404"/>
      <c r="E3" s="405"/>
      <c r="F3" s="179" t="s">
        <v>173</v>
      </c>
      <c r="G3" s="408" t="s">
        <v>234</v>
      </c>
      <c r="H3" s="408"/>
      <c r="I3" s="183"/>
      <c r="J3" s="192"/>
    </row>
    <row r="4" spans="1:10" ht="19.5" customHeight="1">
      <c r="A4" s="402"/>
      <c r="B4" s="157" t="s">
        <v>235</v>
      </c>
      <c r="C4" s="409" t="s">
        <v>236</v>
      </c>
      <c r="D4" s="409"/>
      <c r="E4" s="406"/>
      <c r="F4" s="159" t="s">
        <v>120</v>
      </c>
      <c r="G4" s="410" t="s">
        <v>237</v>
      </c>
      <c r="H4" s="410"/>
      <c r="I4" s="168"/>
      <c r="J4" s="183"/>
    </row>
    <row r="5" spans="1:10" ht="18.75" customHeight="1" thickBot="1">
      <c r="A5" s="403"/>
      <c r="B5" s="181" t="s">
        <v>238</v>
      </c>
      <c r="C5" s="418" t="s">
        <v>239</v>
      </c>
      <c r="D5" s="418"/>
      <c r="E5" s="407"/>
      <c r="F5" s="419"/>
      <c r="G5" s="420"/>
      <c r="H5" s="421"/>
      <c r="I5" s="176"/>
      <c r="J5" s="176"/>
    </row>
    <row r="6" spans="1:10" ht="24" customHeight="1" thickBot="1">
      <c r="A6" s="430" t="s">
        <v>240</v>
      </c>
      <c r="B6" s="431"/>
      <c r="C6" s="431"/>
      <c r="D6" s="431"/>
      <c r="E6" s="431"/>
      <c r="F6" s="431"/>
      <c r="G6" s="431"/>
      <c r="H6" s="431"/>
      <c r="I6" s="182"/>
      <c r="J6" s="190"/>
    </row>
    <row r="7" spans="1:10" ht="6.75" customHeight="1" hidden="1">
      <c r="A7" s="432"/>
      <c r="B7" s="433"/>
      <c r="C7" s="433"/>
      <c r="D7" s="434"/>
      <c r="E7" s="434"/>
      <c r="F7" s="434"/>
      <c r="G7" s="434"/>
      <c r="H7" s="434"/>
      <c r="I7" s="45"/>
      <c r="J7" s="45"/>
    </row>
    <row r="8" spans="1:10" ht="15.75" thickBot="1">
      <c r="A8" s="435" t="s">
        <v>241</v>
      </c>
      <c r="B8" s="437"/>
      <c r="C8" s="439" t="s">
        <v>2</v>
      </c>
      <c r="D8" s="422" t="s">
        <v>242</v>
      </c>
      <c r="E8" s="423"/>
      <c r="F8" s="423"/>
      <c r="G8" s="423"/>
      <c r="H8" s="423"/>
      <c r="I8" s="502" t="s">
        <v>359</v>
      </c>
      <c r="J8" s="502" t="s">
        <v>358</v>
      </c>
    </row>
    <row r="9" spans="1:10" ht="27.75" customHeight="1" thickBot="1">
      <c r="A9" s="436"/>
      <c r="B9" s="438"/>
      <c r="C9" s="440"/>
      <c r="D9" s="158" t="s">
        <v>213</v>
      </c>
      <c r="E9" s="158" t="s">
        <v>244</v>
      </c>
      <c r="F9" s="50" t="s">
        <v>243</v>
      </c>
      <c r="G9" s="158" t="s">
        <v>245</v>
      </c>
      <c r="H9" s="50" t="s">
        <v>243</v>
      </c>
      <c r="I9" s="503"/>
      <c r="J9" s="503"/>
    </row>
    <row r="10" spans="1:10" ht="47.25" customHeight="1">
      <c r="A10" s="443" t="s">
        <v>215</v>
      </c>
      <c r="B10" s="445"/>
      <c r="C10" s="424" t="s">
        <v>130</v>
      </c>
      <c r="D10" s="447" t="s">
        <v>98</v>
      </c>
      <c r="E10" s="51" t="s">
        <v>246</v>
      </c>
      <c r="F10" s="52" t="s">
        <v>263</v>
      </c>
      <c r="G10" s="441"/>
      <c r="H10" s="415"/>
      <c r="I10" s="489">
        <f>Таблица!C49</f>
        <v>5794.1</v>
      </c>
      <c r="J10" s="489">
        <f>Таблица!D49</f>
        <v>6095.7</v>
      </c>
    </row>
    <row r="11" spans="1:12" ht="45.75" customHeight="1" thickBot="1">
      <c r="A11" s="444"/>
      <c r="B11" s="446"/>
      <c r="C11" s="425"/>
      <c r="D11" s="448"/>
      <c r="E11" s="54" t="s">
        <v>247</v>
      </c>
      <c r="F11" s="53">
        <v>1</v>
      </c>
      <c r="G11" s="442"/>
      <c r="H11" s="417"/>
      <c r="I11" s="490"/>
      <c r="J11" s="490"/>
      <c r="K11" s="36"/>
      <c r="L11" s="36"/>
    </row>
    <row r="12" spans="1:12" ht="51.75" customHeight="1">
      <c r="A12" s="443" t="s">
        <v>215</v>
      </c>
      <c r="B12" s="445"/>
      <c r="C12" s="424" t="s">
        <v>131</v>
      </c>
      <c r="D12" s="447" t="s">
        <v>98</v>
      </c>
      <c r="E12" s="55" t="s">
        <v>246</v>
      </c>
      <c r="F12" s="56">
        <v>1</v>
      </c>
      <c r="G12" s="428" t="s">
        <v>328</v>
      </c>
      <c r="H12" s="411">
        <v>2</v>
      </c>
      <c r="I12" s="489">
        <f>Таблица!C50</f>
        <v>9085.7</v>
      </c>
      <c r="J12" s="489">
        <f>Таблица!D50</f>
        <v>9387.3</v>
      </c>
      <c r="K12" s="36"/>
      <c r="L12" s="36"/>
    </row>
    <row r="13" spans="1:12" ht="47.25" customHeight="1" thickBot="1">
      <c r="A13" s="444"/>
      <c r="B13" s="446"/>
      <c r="C13" s="425"/>
      <c r="D13" s="448"/>
      <c r="E13" s="57" t="s">
        <v>247</v>
      </c>
      <c r="F13" s="58">
        <v>1</v>
      </c>
      <c r="G13" s="429"/>
      <c r="H13" s="412"/>
      <c r="I13" s="490"/>
      <c r="J13" s="490"/>
      <c r="K13" s="36"/>
      <c r="L13" s="36"/>
    </row>
    <row r="14" spans="1:12" ht="25.5" customHeight="1">
      <c r="A14" s="452" t="s">
        <v>215</v>
      </c>
      <c r="B14" s="454"/>
      <c r="C14" s="456" t="s">
        <v>132</v>
      </c>
      <c r="D14" s="426" t="s">
        <v>98</v>
      </c>
      <c r="E14" s="64" t="s">
        <v>246</v>
      </c>
      <c r="F14" s="65">
        <v>1</v>
      </c>
      <c r="G14" s="449"/>
      <c r="H14" s="415"/>
      <c r="I14" s="489">
        <f>Таблица!C51</f>
        <v>7554.3</v>
      </c>
      <c r="J14" s="489">
        <f>Таблица!D51</f>
        <v>7936.5</v>
      </c>
      <c r="K14" s="36"/>
      <c r="L14" s="36"/>
    </row>
    <row r="15" spans="1:12" ht="24" customHeight="1">
      <c r="A15" s="460"/>
      <c r="B15" s="461"/>
      <c r="C15" s="462"/>
      <c r="D15" s="463"/>
      <c r="E15" s="67" t="s">
        <v>247</v>
      </c>
      <c r="F15" s="68">
        <v>1</v>
      </c>
      <c r="G15" s="450"/>
      <c r="H15" s="416"/>
      <c r="I15" s="491"/>
      <c r="J15" s="491"/>
      <c r="K15" s="36"/>
      <c r="L15" s="36"/>
    </row>
    <row r="16" spans="1:12" ht="27" customHeight="1">
      <c r="A16" s="460"/>
      <c r="B16" s="461"/>
      <c r="C16" s="462"/>
      <c r="D16" s="463"/>
      <c r="E16" s="69" t="s">
        <v>248</v>
      </c>
      <c r="F16" s="68">
        <v>1</v>
      </c>
      <c r="G16" s="450"/>
      <c r="H16" s="416"/>
      <c r="I16" s="491"/>
      <c r="J16" s="491"/>
      <c r="K16" s="36"/>
      <c r="L16" s="36"/>
    </row>
    <row r="17" spans="1:12" ht="27" customHeight="1" thickBot="1">
      <c r="A17" s="453"/>
      <c r="B17" s="455"/>
      <c r="C17" s="457"/>
      <c r="D17" s="427"/>
      <c r="E17" s="71" t="s">
        <v>249</v>
      </c>
      <c r="F17" s="72">
        <v>1</v>
      </c>
      <c r="G17" s="451"/>
      <c r="H17" s="417"/>
      <c r="I17" s="490"/>
      <c r="J17" s="490"/>
      <c r="K17" s="36"/>
      <c r="L17" s="36"/>
    </row>
    <row r="18" spans="1:12" ht="50.25" customHeight="1">
      <c r="A18" s="452" t="s">
        <v>215</v>
      </c>
      <c r="B18" s="454"/>
      <c r="C18" s="456" t="s">
        <v>133</v>
      </c>
      <c r="D18" s="426" t="s">
        <v>98</v>
      </c>
      <c r="E18" s="73" t="s">
        <v>246</v>
      </c>
      <c r="F18" s="65">
        <v>1</v>
      </c>
      <c r="G18" s="449" t="s">
        <v>329</v>
      </c>
      <c r="H18" s="413" t="s">
        <v>327</v>
      </c>
      <c r="I18" s="489">
        <f>Таблица!C52</f>
        <v>8682.7</v>
      </c>
      <c r="J18" s="489">
        <f>Таблица!D52</f>
        <v>8984.3</v>
      </c>
      <c r="K18" s="36"/>
      <c r="L18" s="36"/>
    </row>
    <row r="19" spans="1:12" ht="48.75" customHeight="1" thickBot="1">
      <c r="A19" s="453"/>
      <c r="B19" s="455"/>
      <c r="C19" s="457"/>
      <c r="D19" s="427"/>
      <c r="E19" s="74" t="s">
        <v>247</v>
      </c>
      <c r="F19" s="72">
        <v>1</v>
      </c>
      <c r="G19" s="451"/>
      <c r="H19" s="414"/>
      <c r="I19" s="490"/>
      <c r="J19" s="490"/>
      <c r="K19" s="36"/>
      <c r="L19" s="36"/>
    </row>
    <row r="20" spans="1:12" ht="54" customHeight="1">
      <c r="A20" s="452" t="s">
        <v>215</v>
      </c>
      <c r="B20" s="454"/>
      <c r="C20" s="456" t="s">
        <v>134</v>
      </c>
      <c r="D20" s="426" t="s">
        <v>98</v>
      </c>
      <c r="E20" s="73" t="s">
        <v>246</v>
      </c>
      <c r="F20" s="65">
        <v>2</v>
      </c>
      <c r="G20" s="458"/>
      <c r="H20" s="388"/>
      <c r="I20" s="397">
        <f>Таблица!C53</f>
        <v>7244.9</v>
      </c>
      <c r="J20" s="397">
        <f>Таблица!D53</f>
        <v>7647.9</v>
      </c>
      <c r="K20" s="36"/>
      <c r="L20" s="36"/>
    </row>
    <row r="21" spans="1:12" ht="53.25" customHeight="1" thickBot="1">
      <c r="A21" s="453"/>
      <c r="B21" s="455"/>
      <c r="C21" s="457"/>
      <c r="D21" s="427"/>
      <c r="E21" s="74" t="s">
        <v>247</v>
      </c>
      <c r="F21" s="72">
        <v>2</v>
      </c>
      <c r="G21" s="459"/>
      <c r="H21" s="389"/>
      <c r="I21" s="398"/>
      <c r="J21" s="398"/>
      <c r="K21" s="36"/>
      <c r="L21" s="36"/>
    </row>
    <row r="22" spans="1:12" ht="51.75" customHeight="1">
      <c r="A22" s="452" t="s">
        <v>215</v>
      </c>
      <c r="B22" s="454"/>
      <c r="C22" s="456" t="s">
        <v>135</v>
      </c>
      <c r="D22" s="426" t="s">
        <v>98</v>
      </c>
      <c r="E22" s="73" t="s">
        <v>248</v>
      </c>
      <c r="F22" s="75">
        <v>1</v>
      </c>
      <c r="G22" s="458"/>
      <c r="H22" s="388"/>
      <c r="I22" s="397">
        <f>Таблица!C54</f>
        <v>6103.5</v>
      </c>
      <c r="J22" s="397">
        <f>Таблица!D54</f>
        <v>6384.3</v>
      </c>
      <c r="K22" s="36"/>
      <c r="L22" s="36"/>
    </row>
    <row r="23" spans="1:12" ht="52.5" customHeight="1" thickBot="1">
      <c r="A23" s="453"/>
      <c r="B23" s="455"/>
      <c r="C23" s="457"/>
      <c r="D23" s="427"/>
      <c r="E23" s="74" t="s">
        <v>249</v>
      </c>
      <c r="F23" s="76">
        <v>1</v>
      </c>
      <c r="G23" s="459"/>
      <c r="H23" s="389"/>
      <c r="I23" s="398"/>
      <c r="J23" s="398"/>
      <c r="K23" s="36"/>
      <c r="L23" s="36"/>
    </row>
    <row r="24" spans="1:12" ht="53.25" customHeight="1">
      <c r="A24" s="452" t="s">
        <v>215</v>
      </c>
      <c r="B24" s="454"/>
      <c r="C24" s="456" t="s">
        <v>136</v>
      </c>
      <c r="D24" s="426" t="s">
        <v>98</v>
      </c>
      <c r="E24" s="73" t="s">
        <v>248</v>
      </c>
      <c r="F24" s="65">
        <v>1</v>
      </c>
      <c r="G24" s="449" t="s">
        <v>329</v>
      </c>
      <c r="H24" s="390" t="s">
        <v>327</v>
      </c>
      <c r="I24" s="397">
        <f>Таблица!C55</f>
        <v>8992.1</v>
      </c>
      <c r="J24" s="397">
        <f>Таблица!D55</f>
        <v>9272.9</v>
      </c>
      <c r="K24" s="36"/>
      <c r="L24" s="36"/>
    </row>
    <row r="25" spans="1:12" ht="54" customHeight="1" thickBot="1">
      <c r="A25" s="453"/>
      <c r="B25" s="455"/>
      <c r="C25" s="457"/>
      <c r="D25" s="427"/>
      <c r="E25" s="77" t="s">
        <v>249</v>
      </c>
      <c r="F25" s="72">
        <v>1</v>
      </c>
      <c r="G25" s="451"/>
      <c r="H25" s="391"/>
      <c r="I25" s="398"/>
      <c r="J25" s="398"/>
      <c r="K25" s="36"/>
      <c r="L25" s="36"/>
    </row>
    <row r="26" spans="1:12" ht="26.25" customHeight="1">
      <c r="A26" s="452" t="s">
        <v>215</v>
      </c>
      <c r="B26" s="454"/>
      <c r="C26" s="456" t="s">
        <v>137</v>
      </c>
      <c r="D26" s="426" t="s">
        <v>98</v>
      </c>
      <c r="E26" s="64" t="s">
        <v>246</v>
      </c>
      <c r="F26" s="78">
        <v>1</v>
      </c>
      <c r="G26" s="449"/>
      <c r="H26" s="390"/>
      <c r="I26" s="397">
        <f>Таблица!C56</f>
        <v>7554.3</v>
      </c>
      <c r="J26" s="397">
        <f>Таблица!D56</f>
        <v>7936.5</v>
      </c>
      <c r="K26" s="36"/>
      <c r="L26" s="36"/>
    </row>
    <row r="27" spans="1:12" ht="24" customHeight="1">
      <c r="A27" s="460"/>
      <c r="B27" s="461"/>
      <c r="C27" s="462"/>
      <c r="D27" s="463"/>
      <c r="E27" s="67" t="s">
        <v>247</v>
      </c>
      <c r="F27" s="79">
        <v>1</v>
      </c>
      <c r="G27" s="450"/>
      <c r="H27" s="392"/>
      <c r="I27" s="504"/>
      <c r="J27" s="504"/>
      <c r="K27" s="36"/>
      <c r="L27" s="36"/>
    </row>
    <row r="28" spans="1:12" ht="26.25" customHeight="1">
      <c r="A28" s="460"/>
      <c r="B28" s="461"/>
      <c r="C28" s="462"/>
      <c r="D28" s="463"/>
      <c r="E28" s="69" t="s">
        <v>248</v>
      </c>
      <c r="F28" s="79">
        <v>1</v>
      </c>
      <c r="G28" s="450"/>
      <c r="H28" s="392"/>
      <c r="I28" s="504"/>
      <c r="J28" s="504"/>
      <c r="K28" s="36"/>
      <c r="L28" s="36"/>
    </row>
    <row r="29" spans="1:12" ht="25.5" customHeight="1" thickBot="1">
      <c r="A29" s="453"/>
      <c r="B29" s="455"/>
      <c r="C29" s="457"/>
      <c r="D29" s="427"/>
      <c r="E29" s="71" t="s">
        <v>249</v>
      </c>
      <c r="F29" s="80">
        <v>1</v>
      </c>
      <c r="G29" s="451"/>
      <c r="H29" s="391"/>
      <c r="I29" s="398"/>
      <c r="J29" s="398"/>
      <c r="K29" s="36"/>
      <c r="L29" s="36"/>
    </row>
    <row r="30" spans="1:12" ht="46.5" customHeight="1">
      <c r="A30" s="452" t="s">
        <v>215</v>
      </c>
      <c r="B30" s="454"/>
      <c r="C30" s="456" t="s">
        <v>138</v>
      </c>
      <c r="D30" s="426" t="s">
        <v>98</v>
      </c>
      <c r="E30" s="81" t="s">
        <v>250</v>
      </c>
      <c r="F30" s="63">
        <v>1</v>
      </c>
      <c r="G30" s="449"/>
      <c r="H30" s="390"/>
      <c r="I30" s="397">
        <f>Таблица!C57</f>
        <v>6932.9</v>
      </c>
      <c r="J30" s="397">
        <f>Таблица!D57</f>
        <v>7291.7</v>
      </c>
      <c r="K30" s="36"/>
      <c r="L30" s="36"/>
    </row>
    <row r="31" spans="1:12" ht="48.75" customHeight="1" thickBot="1">
      <c r="A31" s="453"/>
      <c r="B31" s="455"/>
      <c r="C31" s="457"/>
      <c r="D31" s="427"/>
      <c r="E31" s="74" t="s">
        <v>251</v>
      </c>
      <c r="F31" s="72">
        <v>1</v>
      </c>
      <c r="G31" s="451"/>
      <c r="H31" s="391"/>
      <c r="I31" s="398"/>
      <c r="J31" s="398"/>
      <c r="K31" s="36"/>
      <c r="L31" s="36"/>
    </row>
    <row r="32" spans="1:12" ht="46.5" customHeight="1">
      <c r="A32" s="452" t="s">
        <v>215</v>
      </c>
      <c r="B32" s="454"/>
      <c r="C32" s="456" t="s">
        <v>149</v>
      </c>
      <c r="D32" s="426" t="s">
        <v>100</v>
      </c>
      <c r="E32" s="73" t="s">
        <v>246</v>
      </c>
      <c r="F32" s="65">
        <v>1</v>
      </c>
      <c r="G32" s="449"/>
      <c r="H32" s="390"/>
      <c r="I32" s="397">
        <f>Таблица!C71</f>
        <v>4166.5</v>
      </c>
      <c r="J32" s="397">
        <f>Таблица!D71</f>
        <v>4572.1</v>
      </c>
      <c r="K32" s="36"/>
      <c r="L32" s="36"/>
    </row>
    <row r="33" spans="1:12" ht="39.75" customHeight="1" thickBot="1">
      <c r="A33" s="453"/>
      <c r="B33" s="455"/>
      <c r="C33" s="457"/>
      <c r="D33" s="427"/>
      <c r="E33" s="82" t="s">
        <v>247</v>
      </c>
      <c r="F33" s="70">
        <v>1</v>
      </c>
      <c r="G33" s="451"/>
      <c r="H33" s="391"/>
      <c r="I33" s="398"/>
      <c r="J33" s="398"/>
      <c r="K33" s="36"/>
      <c r="L33" s="36"/>
    </row>
    <row r="34" spans="1:12" ht="85.5" customHeight="1" thickBot="1">
      <c r="A34" s="83" t="s">
        <v>215</v>
      </c>
      <c r="B34" s="84"/>
      <c r="C34" s="85" t="s">
        <v>150</v>
      </c>
      <c r="D34" s="83" t="s">
        <v>100</v>
      </c>
      <c r="E34" s="464"/>
      <c r="F34" s="465"/>
      <c r="G34" s="88" t="s">
        <v>329</v>
      </c>
      <c r="H34" s="167" t="s">
        <v>327</v>
      </c>
      <c r="I34" s="193">
        <f>Таблица!C72</f>
        <v>5604.3</v>
      </c>
      <c r="J34" s="193">
        <f>Таблица!D72</f>
        <v>5908.5</v>
      </c>
      <c r="K34" s="36"/>
      <c r="L34" s="36"/>
    </row>
    <row r="35" spans="1:12" ht="47.25" customHeight="1">
      <c r="A35" s="452" t="s">
        <v>215</v>
      </c>
      <c r="B35" s="454"/>
      <c r="C35" s="456" t="s">
        <v>151</v>
      </c>
      <c r="D35" s="426" t="s">
        <v>100</v>
      </c>
      <c r="E35" s="73" t="s">
        <v>248</v>
      </c>
      <c r="F35" s="65">
        <v>1</v>
      </c>
      <c r="G35" s="449"/>
      <c r="H35" s="390"/>
      <c r="I35" s="397">
        <f>Таблица!C73</f>
        <v>4475.9</v>
      </c>
      <c r="J35" s="397">
        <f>Таблица!D73</f>
        <v>4860.7</v>
      </c>
      <c r="K35" s="36"/>
      <c r="L35" s="36"/>
    </row>
    <row r="36" spans="1:12" ht="42.75" customHeight="1" thickBot="1">
      <c r="A36" s="453"/>
      <c r="B36" s="455"/>
      <c r="C36" s="457"/>
      <c r="D36" s="427"/>
      <c r="E36" s="74" t="s">
        <v>249</v>
      </c>
      <c r="F36" s="72">
        <v>1</v>
      </c>
      <c r="G36" s="451"/>
      <c r="H36" s="391"/>
      <c r="I36" s="398"/>
      <c r="J36" s="398"/>
      <c r="K36" s="36"/>
      <c r="L36" s="36"/>
    </row>
    <row r="37" spans="1:12" ht="85.5" customHeight="1" thickBot="1">
      <c r="A37" s="83" t="s">
        <v>215</v>
      </c>
      <c r="B37" s="84"/>
      <c r="C37" s="85" t="s">
        <v>152</v>
      </c>
      <c r="D37" s="83" t="s">
        <v>100</v>
      </c>
      <c r="E37" s="464"/>
      <c r="F37" s="465"/>
      <c r="G37" s="88" t="s">
        <v>328</v>
      </c>
      <c r="H37" s="167" t="s">
        <v>327</v>
      </c>
      <c r="I37" s="193">
        <f>Таблица!C74</f>
        <v>6007.3</v>
      </c>
      <c r="J37" s="193">
        <f>Таблица!D74</f>
        <v>6311.5</v>
      </c>
      <c r="K37" s="36"/>
      <c r="L37" s="36"/>
    </row>
    <row r="38" spans="1:12" ht="51.75" customHeight="1">
      <c r="A38" s="452" t="s">
        <v>215</v>
      </c>
      <c r="B38" s="454"/>
      <c r="C38" s="456" t="s">
        <v>158</v>
      </c>
      <c r="D38" s="426" t="s">
        <v>99</v>
      </c>
      <c r="E38" s="73" t="s">
        <v>246</v>
      </c>
      <c r="F38" s="65">
        <v>1</v>
      </c>
      <c r="G38" s="449"/>
      <c r="H38" s="390"/>
      <c r="I38" s="397">
        <f>Таблица!C82</f>
        <v>3601</v>
      </c>
      <c r="J38" s="397">
        <f>Таблица!D82</f>
        <v>3854.5</v>
      </c>
      <c r="K38" s="36"/>
      <c r="L38" s="36"/>
    </row>
    <row r="39" spans="1:12" ht="41.25" customHeight="1" thickBot="1">
      <c r="A39" s="453"/>
      <c r="B39" s="455"/>
      <c r="C39" s="457"/>
      <c r="D39" s="427"/>
      <c r="E39" s="82" t="s">
        <v>247</v>
      </c>
      <c r="F39" s="70">
        <v>1</v>
      </c>
      <c r="G39" s="451"/>
      <c r="H39" s="391"/>
      <c r="I39" s="398"/>
      <c r="J39" s="398"/>
      <c r="K39" s="36"/>
      <c r="L39" s="36"/>
    </row>
    <row r="40" spans="1:12" ht="86.25" customHeight="1" thickBot="1">
      <c r="A40" s="83" t="s">
        <v>215</v>
      </c>
      <c r="B40" s="84"/>
      <c r="C40" s="85" t="s">
        <v>159</v>
      </c>
      <c r="D40" s="83" t="s">
        <v>99</v>
      </c>
      <c r="E40" s="464"/>
      <c r="F40" s="465"/>
      <c r="G40" s="88" t="s">
        <v>329</v>
      </c>
      <c r="H40" s="167" t="s">
        <v>327</v>
      </c>
      <c r="I40" s="193">
        <f>Таблица!C83</f>
        <v>5038.8</v>
      </c>
      <c r="J40" s="193">
        <f>Таблица!D83</f>
        <v>5190.9</v>
      </c>
      <c r="K40" s="36"/>
      <c r="L40" s="36"/>
    </row>
    <row r="41" spans="1:12" ht="30.75" customHeight="1" thickBot="1">
      <c r="A41" s="430" t="s">
        <v>265</v>
      </c>
      <c r="B41" s="431"/>
      <c r="C41" s="431"/>
      <c r="D41" s="431"/>
      <c r="E41" s="431"/>
      <c r="F41" s="431"/>
      <c r="G41" s="431"/>
      <c r="H41" s="431"/>
      <c r="I41" s="169"/>
      <c r="J41" s="182"/>
      <c r="K41" s="36"/>
      <c r="L41" s="36"/>
    </row>
    <row r="42" spans="1:12" ht="17.25" customHeight="1" thickBot="1">
      <c r="A42" s="466" t="s">
        <v>241</v>
      </c>
      <c r="B42" s="466"/>
      <c r="C42" s="467" t="s">
        <v>2</v>
      </c>
      <c r="D42" s="469" t="s">
        <v>242</v>
      </c>
      <c r="E42" s="470"/>
      <c r="F42" s="470"/>
      <c r="G42" s="470"/>
      <c r="H42" s="470"/>
      <c r="I42" s="173"/>
      <c r="J42" s="188"/>
      <c r="K42" s="36"/>
      <c r="L42" s="36"/>
    </row>
    <row r="43" spans="1:12" ht="22.5" customHeight="1" thickBot="1">
      <c r="A43" s="466"/>
      <c r="B43" s="466"/>
      <c r="C43" s="468"/>
      <c r="D43" s="184" t="s">
        <v>213</v>
      </c>
      <c r="E43" s="185" t="s">
        <v>244</v>
      </c>
      <c r="F43" s="186" t="s">
        <v>243</v>
      </c>
      <c r="G43" s="185" t="s">
        <v>245</v>
      </c>
      <c r="H43" s="187" t="s">
        <v>243</v>
      </c>
      <c r="I43" s="177"/>
      <c r="J43" s="189"/>
      <c r="K43" s="36"/>
      <c r="L43" s="36"/>
    </row>
    <row r="44" spans="1:12" ht="94.5" customHeight="1" thickBot="1">
      <c r="A44" s="84" t="s">
        <v>215</v>
      </c>
      <c r="B44" s="89"/>
      <c r="C44" s="83" t="s">
        <v>140</v>
      </c>
      <c r="D44" s="90" t="s">
        <v>109</v>
      </c>
      <c r="E44" s="91" t="s">
        <v>170</v>
      </c>
      <c r="F44" s="87">
        <v>1</v>
      </c>
      <c r="G44" s="91"/>
      <c r="H44" s="164"/>
      <c r="I44" s="193">
        <f>Таблица!C60</f>
        <v>4395.3</v>
      </c>
      <c r="J44" s="193">
        <f>Таблица!D60</f>
        <v>4739.8</v>
      </c>
      <c r="K44" s="36"/>
      <c r="L44" s="36"/>
    </row>
    <row r="45" spans="1:12" ht="95.25" customHeight="1" thickBot="1">
      <c r="A45" s="84" t="s">
        <v>215</v>
      </c>
      <c r="B45" s="89"/>
      <c r="C45" s="83" t="s">
        <v>141</v>
      </c>
      <c r="D45" s="90" t="s">
        <v>109</v>
      </c>
      <c r="E45" s="91" t="s">
        <v>170</v>
      </c>
      <c r="F45" s="87">
        <v>1</v>
      </c>
      <c r="G45" s="91" t="s">
        <v>328</v>
      </c>
      <c r="H45" s="164" t="s">
        <v>263</v>
      </c>
      <c r="I45" s="193">
        <f>Таблица!C61</f>
        <v>6041.1</v>
      </c>
      <c r="J45" s="193">
        <f>Таблица!D61</f>
        <v>6385.6</v>
      </c>
      <c r="K45" s="36"/>
      <c r="L45" s="36"/>
    </row>
    <row r="46" spans="1:12" ht="45" customHeight="1">
      <c r="A46" s="454" t="s">
        <v>215</v>
      </c>
      <c r="B46" s="454"/>
      <c r="C46" s="426" t="s">
        <v>142</v>
      </c>
      <c r="D46" s="471" t="s">
        <v>109</v>
      </c>
      <c r="E46" s="92" t="s">
        <v>247</v>
      </c>
      <c r="F46" s="65">
        <v>1</v>
      </c>
      <c r="G46" s="473"/>
      <c r="H46" s="390"/>
      <c r="I46" s="397">
        <f>Таблица!C62</f>
        <v>5275.4</v>
      </c>
      <c r="J46" s="397">
        <f>Таблица!D62</f>
        <v>5660.2</v>
      </c>
      <c r="K46" s="36"/>
      <c r="L46" s="36"/>
    </row>
    <row r="47" spans="1:12" ht="47.25" customHeight="1" thickBot="1">
      <c r="A47" s="455"/>
      <c r="B47" s="455"/>
      <c r="C47" s="427"/>
      <c r="D47" s="472"/>
      <c r="E47" s="93" t="s">
        <v>248</v>
      </c>
      <c r="F47" s="72">
        <v>1</v>
      </c>
      <c r="G47" s="474"/>
      <c r="H47" s="391"/>
      <c r="I47" s="398"/>
      <c r="J47" s="398"/>
      <c r="K47" s="36"/>
      <c r="L47" s="36"/>
    </row>
    <row r="48" spans="1:12" ht="95.25" customHeight="1" thickBot="1">
      <c r="A48" s="59" t="s">
        <v>215</v>
      </c>
      <c r="B48" s="60"/>
      <c r="C48" s="59" t="s">
        <v>143</v>
      </c>
      <c r="D48" s="62" t="s">
        <v>109</v>
      </c>
      <c r="E48" s="66" t="s">
        <v>170</v>
      </c>
      <c r="F48" s="63">
        <v>1</v>
      </c>
      <c r="G48" s="66" t="s">
        <v>329</v>
      </c>
      <c r="H48" s="165" t="s">
        <v>263</v>
      </c>
      <c r="I48" s="193">
        <f>Таблица!C63</f>
        <v>5839.6</v>
      </c>
      <c r="J48" s="193">
        <f>Таблица!D63</f>
        <v>6184.1</v>
      </c>
      <c r="K48" s="36"/>
      <c r="L48" s="36"/>
    </row>
    <row r="49" spans="1:12" ht="48.75" customHeight="1">
      <c r="A49" s="454" t="s">
        <v>215</v>
      </c>
      <c r="B49" s="454"/>
      <c r="C49" s="452" t="s">
        <v>144</v>
      </c>
      <c r="D49" s="471" t="s">
        <v>109</v>
      </c>
      <c r="E49" s="92" t="s">
        <v>247</v>
      </c>
      <c r="F49" s="65">
        <v>1</v>
      </c>
      <c r="G49" s="473"/>
      <c r="H49" s="390"/>
      <c r="I49" s="397">
        <f>Таблица!C64</f>
        <v>5120.7</v>
      </c>
      <c r="J49" s="397">
        <f>Таблица!D64</f>
        <v>5515.9</v>
      </c>
      <c r="K49" s="36"/>
      <c r="L49" s="36"/>
    </row>
    <row r="50" spans="1:12" ht="48" customHeight="1" thickBot="1">
      <c r="A50" s="455"/>
      <c r="B50" s="455"/>
      <c r="C50" s="453"/>
      <c r="D50" s="472"/>
      <c r="E50" s="93" t="s">
        <v>246</v>
      </c>
      <c r="F50" s="72">
        <v>1</v>
      </c>
      <c r="G50" s="474"/>
      <c r="H50" s="391"/>
      <c r="I50" s="398"/>
      <c r="J50" s="398"/>
      <c r="K50" s="36"/>
      <c r="L50" s="36"/>
    </row>
    <row r="51" spans="1:12" ht="94.5" customHeight="1" thickBot="1">
      <c r="A51" s="83" t="s">
        <v>215</v>
      </c>
      <c r="B51" s="84"/>
      <c r="C51" s="83" t="s">
        <v>145</v>
      </c>
      <c r="D51" s="90" t="s">
        <v>109</v>
      </c>
      <c r="E51" s="91" t="s">
        <v>169</v>
      </c>
      <c r="F51" s="87">
        <v>1</v>
      </c>
      <c r="G51" s="91"/>
      <c r="H51" s="164"/>
      <c r="I51" s="193">
        <f>Таблица!C65</f>
        <v>4550</v>
      </c>
      <c r="J51" s="193">
        <f>Таблица!D65</f>
        <v>4884.1</v>
      </c>
      <c r="K51" s="36"/>
      <c r="L51" s="36"/>
    </row>
    <row r="52" spans="1:12" ht="93.75" customHeight="1" thickBot="1">
      <c r="A52" s="59" t="s">
        <v>215</v>
      </c>
      <c r="B52" s="60"/>
      <c r="C52" s="59" t="s">
        <v>146</v>
      </c>
      <c r="D52" s="61" t="s">
        <v>109</v>
      </c>
      <c r="E52" s="66" t="s">
        <v>169</v>
      </c>
      <c r="F52" s="63">
        <v>1</v>
      </c>
      <c r="G52" s="66" t="s">
        <v>329</v>
      </c>
      <c r="H52" s="165" t="s">
        <v>263</v>
      </c>
      <c r="I52" s="193">
        <f>Таблица!C66</f>
        <v>5994.3</v>
      </c>
      <c r="J52" s="193">
        <f>Таблица!D66</f>
        <v>6328.4</v>
      </c>
      <c r="K52" s="36"/>
      <c r="L52" s="36"/>
    </row>
    <row r="53" spans="1:12" ht="46.5" customHeight="1">
      <c r="A53" s="454" t="s">
        <v>215</v>
      </c>
      <c r="B53" s="454"/>
      <c r="C53" s="426" t="s">
        <v>147</v>
      </c>
      <c r="D53" s="471" t="s">
        <v>109</v>
      </c>
      <c r="E53" s="92" t="s">
        <v>249</v>
      </c>
      <c r="F53" s="65">
        <v>1</v>
      </c>
      <c r="G53" s="473"/>
      <c r="H53" s="390"/>
      <c r="I53" s="397">
        <f>Таблица!C67</f>
        <v>5275.4</v>
      </c>
      <c r="J53" s="397">
        <f>Таблица!D67</f>
        <v>5660.2</v>
      </c>
      <c r="K53" s="36"/>
      <c r="L53" s="36"/>
    </row>
    <row r="54" spans="1:12" ht="45" customHeight="1" thickBot="1">
      <c r="A54" s="455"/>
      <c r="B54" s="455"/>
      <c r="C54" s="427"/>
      <c r="D54" s="472"/>
      <c r="E54" s="93" t="s">
        <v>246</v>
      </c>
      <c r="F54" s="72">
        <v>1</v>
      </c>
      <c r="G54" s="474"/>
      <c r="H54" s="391"/>
      <c r="I54" s="398"/>
      <c r="J54" s="398"/>
      <c r="K54" s="36"/>
      <c r="L54" s="36"/>
    </row>
    <row r="55" spans="1:12" ht="88.5" customHeight="1" thickBot="1">
      <c r="A55" s="83" t="s">
        <v>215</v>
      </c>
      <c r="B55" s="84"/>
      <c r="C55" s="83" t="s">
        <v>148</v>
      </c>
      <c r="D55" s="90" t="s">
        <v>109</v>
      </c>
      <c r="E55" s="91" t="s">
        <v>168</v>
      </c>
      <c r="F55" s="87">
        <v>1</v>
      </c>
      <c r="G55" s="91"/>
      <c r="H55" s="164"/>
      <c r="I55" s="193">
        <f>Таблица!C68</f>
        <v>4964.7</v>
      </c>
      <c r="J55" s="194">
        <f>Таблица!D68</f>
        <v>5337.8</v>
      </c>
      <c r="K55" s="36"/>
      <c r="L55" s="36"/>
    </row>
    <row r="56" spans="1:12" ht="86.25" customHeight="1" thickBot="1">
      <c r="A56" s="83" t="s">
        <v>215</v>
      </c>
      <c r="B56" s="84"/>
      <c r="C56" s="83" t="s">
        <v>154</v>
      </c>
      <c r="D56" s="90" t="s">
        <v>108</v>
      </c>
      <c r="E56" s="91" t="s">
        <v>170</v>
      </c>
      <c r="F56" s="87">
        <v>1</v>
      </c>
      <c r="G56" s="91"/>
      <c r="H56" s="164"/>
      <c r="I56" s="193">
        <f>Таблица!C76</f>
        <v>3074.5</v>
      </c>
      <c r="J56" s="193">
        <f>Таблица!D76</f>
        <v>3289</v>
      </c>
      <c r="K56" s="36"/>
      <c r="L56" s="36"/>
    </row>
    <row r="57" spans="1:12" ht="91.5" customHeight="1" thickBot="1">
      <c r="A57" s="83" t="s">
        <v>215</v>
      </c>
      <c r="B57" s="84"/>
      <c r="C57" s="83" t="s">
        <v>354</v>
      </c>
      <c r="D57" s="90" t="s">
        <v>108</v>
      </c>
      <c r="E57" s="91"/>
      <c r="F57" s="94"/>
      <c r="G57" s="91" t="s">
        <v>329</v>
      </c>
      <c r="H57" s="164" t="s">
        <v>263</v>
      </c>
      <c r="I57" s="193">
        <f>Таблица!C77</f>
        <v>3793.4</v>
      </c>
      <c r="J57" s="195">
        <f>Таблица!D77</f>
        <v>3957.2</v>
      </c>
      <c r="K57" s="36"/>
      <c r="L57" s="36"/>
    </row>
    <row r="58" spans="1:12" ht="87.75" customHeight="1" thickBot="1">
      <c r="A58" s="83" t="s">
        <v>215</v>
      </c>
      <c r="B58" s="84"/>
      <c r="C58" s="83" t="s">
        <v>156</v>
      </c>
      <c r="D58" s="90" t="s">
        <v>108</v>
      </c>
      <c r="E58" s="91" t="s">
        <v>169</v>
      </c>
      <c r="F58" s="87">
        <v>1</v>
      </c>
      <c r="G58" s="91"/>
      <c r="H58" s="164"/>
      <c r="I58" s="196">
        <f>Таблица!C78</f>
        <v>3229.2</v>
      </c>
      <c r="J58" s="193">
        <f>Таблица!D78</f>
        <v>3433.3</v>
      </c>
      <c r="K58" s="36"/>
      <c r="L58" s="36"/>
    </row>
    <row r="59" spans="1:12" ht="80.25" customHeight="1" thickBot="1">
      <c r="A59" s="83" t="s">
        <v>215</v>
      </c>
      <c r="B59" s="84"/>
      <c r="C59" s="83" t="s">
        <v>355</v>
      </c>
      <c r="D59" s="90" t="s">
        <v>108</v>
      </c>
      <c r="E59" s="91"/>
      <c r="F59" s="94"/>
      <c r="G59" s="91" t="s">
        <v>328</v>
      </c>
      <c r="H59" s="164" t="s">
        <v>263</v>
      </c>
      <c r="I59" s="193">
        <f>Таблица!C79</f>
        <v>3994.9</v>
      </c>
      <c r="J59" s="197">
        <f>Таблица!D79</f>
        <v>4158.7</v>
      </c>
      <c r="K59" s="36"/>
      <c r="L59" s="36"/>
    </row>
    <row r="60" spans="1:12" ht="84.75" customHeight="1" thickBot="1">
      <c r="A60" s="83" t="s">
        <v>215</v>
      </c>
      <c r="B60" s="84"/>
      <c r="C60" s="83" t="s">
        <v>160</v>
      </c>
      <c r="D60" s="90" t="s">
        <v>107</v>
      </c>
      <c r="E60" s="91" t="s">
        <v>170</v>
      </c>
      <c r="F60" s="87">
        <v>1</v>
      </c>
      <c r="G60" s="91"/>
      <c r="H60" s="164"/>
      <c r="I60" s="196">
        <f>Таблица!C85</f>
        <v>2551.9</v>
      </c>
      <c r="J60" s="193">
        <f>Таблица!D85</f>
        <v>2719.6</v>
      </c>
      <c r="K60" s="36"/>
      <c r="L60" s="36"/>
    </row>
    <row r="61" spans="1:12" ht="83.25" customHeight="1" thickBot="1">
      <c r="A61" s="83" t="s">
        <v>215</v>
      </c>
      <c r="B61" s="84"/>
      <c r="C61" s="95" t="s">
        <v>161</v>
      </c>
      <c r="D61" s="90" t="s">
        <v>107</v>
      </c>
      <c r="E61" s="91"/>
      <c r="F61" s="94"/>
      <c r="G61" s="91" t="s">
        <v>329</v>
      </c>
      <c r="H61" s="164" t="s">
        <v>263</v>
      </c>
      <c r="I61" s="193">
        <f>Таблица!C86</f>
        <v>3270.8</v>
      </c>
      <c r="J61" s="193">
        <f>Таблица!D86</f>
        <v>3387.8</v>
      </c>
      <c r="K61" s="36"/>
      <c r="L61" s="36"/>
    </row>
    <row r="62" spans="1:12" ht="25.5" customHeight="1" thickBot="1">
      <c r="A62" s="430" t="s">
        <v>53</v>
      </c>
      <c r="B62" s="431"/>
      <c r="C62" s="431"/>
      <c r="D62" s="431"/>
      <c r="E62" s="431"/>
      <c r="F62" s="431"/>
      <c r="G62" s="431"/>
      <c r="H62" s="431"/>
      <c r="I62" s="169"/>
      <c r="J62" s="182"/>
      <c r="K62" s="36"/>
      <c r="L62" s="36"/>
    </row>
    <row r="63" spans="1:12" ht="21" customHeight="1" thickBot="1">
      <c r="A63" s="475" t="s">
        <v>241</v>
      </c>
      <c r="B63" s="475"/>
      <c r="C63" s="475" t="s">
        <v>252</v>
      </c>
      <c r="D63" s="483" t="s">
        <v>242</v>
      </c>
      <c r="E63" s="484"/>
      <c r="F63" s="484"/>
      <c r="G63" s="479"/>
      <c r="H63" s="480"/>
      <c r="I63" s="198"/>
      <c r="J63" s="199"/>
      <c r="L63" s="36"/>
    </row>
    <row r="64" spans="1:12" ht="15.75" customHeight="1" thickBot="1">
      <c r="A64" s="476"/>
      <c r="B64" s="476"/>
      <c r="C64" s="476"/>
      <c r="D64" s="37" t="s">
        <v>253</v>
      </c>
      <c r="E64" s="37" t="s">
        <v>254</v>
      </c>
      <c r="F64" s="156" t="s">
        <v>243</v>
      </c>
      <c r="G64" s="481"/>
      <c r="H64" s="482"/>
      <c r="I64" s="200"/>
      <c r="J64" s="201"/>
      <c r="L64" s="36"/>
    </row>
    <row r="65" spans="1:12" ht="80.25" customHeight="1" thickBot="1">
      <c r="A65" s="83" t="s">
        <v>225</v>
      </c>
      <c r="B65" s="202"/>
      <c r="C65" s="62" t="s">
        <v>54</v>
      </c>
      <c r="D65" s="61" t="s">
        <v>163</v>
      </c>
      <c r="E65" s="203" t="s">
        <v>179</v>
      </c>
      <c r="F65" s="204">
        <v>1</v>
      </c>
      <c r="G65" s="492"/>
      <c r="H65" s="485"/>
      <c r="I65" s="224">
        <f>'Cтолы и тумбы'!P31</f>
        <v>5073.9</v>
      </c>
      <c r="J65" s="225">
        <f>'Cтолы и тумбы'!Q31</f>
        <v>5352.1</v>
      </c>
      <c r="L65" s="36"/>
    </row>
    <row r="66" spans="1:12" ht="84.75" customHeight="1" thickBot="1">
      <c r="A66" s="83" t="s">
        <v>225</v>
      </c>
      <c r="B66" s="96"/>
      <c r="C66" s="95" t="s">
        <v>55</v>
      </c>
      <c r="D66" s="90" t="s">
        <v>162</v>
      </c>
      <c r="E66" s="97" t="s">
        <v>177</v>
      </c>
      <c r="F66" s="86">
        <v>1</v>
      </c>
      <c r="G66" s="493"/>
      <c r="H66" s="494"/>
      <c r="I66" s="214">
        <f>'Cтолы и тумбы'!P32</f>
        <v>5111.6</v>
      </c>
      <c r="J66" s="215">
        <f>'Cтолы и тумбы'!Q32</f>
        <v>5725.2</v>
      </c>
      <c r="L66" s="36"/>
    </row>
    <row r="67" spans="1:10" ht="83.25" customHeight="1" thickBot="1">
      <c r="A67" s="59" t="s">
        <v>225</v>
      </c>
      <c r="B67" s="211"/>
      <c r="C67" s="172" t="s">
        <v>56</v>
      </c>
      <c r="D67" s="171" t="s">
        <v>162</v>
      </c>
      <c r="E67" s="212" t="s">
        <v>178</v>
      </c>
      <c r="F67" s="213">
        <v>1</v>
      </c>
      <c r="G67" s="492"/>
      <c r="H67" s="485"/>
      <c r="I67" s="226">
        <f>'Cтолы и тумбы'!P33</f>
        <v>5206.5</v>
      </c>
      <c r="J67" s="223">
        <f>'Cтолы и тумбы'!Q33</f>
        <v>5817.5</v>
      </c>
    </row>
    <row r="68" spans="1:12" ht="23.25" customHeight="1" thickBot="1">
      <c r="A68" s="430" t="s">
        <v>255</v>
      </c>
      <c r="B68" s="431"/>
      <c r="C68" s="431"/>
      <c r="D68" s="431"/>
      <c r="E68" s="431"/>
      <c r="F68" s="431"/>
      <c r="G68" s="431"/>
      <c r="H68" s="431"/>
      <c r="I68" s="169"/>
      <c r="J68" s="182"/>
      <c r="K68" s="36"/>
      <c r="L68" s="36"/>
    </row>
    <row r="69" spans="1:10" ht="18" customHeight="1" thickBot="1">
      <c r="A69" s="475" t="s">
        <v>241</v>
      </c>
      <c r="B69" s="475"/>
      <c r="C69" s="475" t="s">
        <v>2</v>
      </c>
      <c r="D69" s="477" t="s">
        <v>242</v>
      </c>
      <c r="E69" s="478"/>
      <c r="F69" s="478"/>
      <c r="G69" s="478"/>
      <c r="H69" s="478"/>
      <c r="I69" s="175"/>
      <c r="J69" s="207"/>
    </row>
    <row r="70" spans="1:10" ht="18" customHeight="1" thickBot="1">
      <c r="A70" s="476"/>
      <c r="B70" s="476"/>
      <c r="C70" s="476"/>
      <c r="D70" s="174" t="s">
        <v>253</v>
      </c>
      <c r="E70" s="174" t="s">
        <v>256</v>
      </c>
      <c r="F70" s="205" t="s">
        <v>243</v>
      </c>
      <c r="G70" s="170" t="s">
        <v>257</v>
      </c>
      <c r="H70" s="206" t="s">
        <v>243</v>
      </c>
      <c r="I70" s="208"/>
      <c r="J70" s="39"/>
    </row>
    <row r="71" spans="1:10" ht="76.5" customHeight="1" thickBot="1">
      <c r="A71" s="98" t="s">
        <v>258</v>
      </c>
      <c r="B71" s="96"/>
      <c r="C71" s="95" t="s">
        <v>114</v>
      </c>
      <c r="D71" s="90" t="s">
        <v>164</v>
      </c>
      <c r="E71" s="97" t="s">
        <v>176</v>
      </c>
      <c r="F71" s="87">
        <v>1</v>
      </c>
      <c r="G71" s="99"/>
      <c r="H71" s="166"/>
      <c r="I71" s="214">
        <f>'Cтолы и тумбы'!P35</f>
        <v>4058.6</v>
      </c>
      <c r="J71" s="209"/>
    </row>
    <row r="72" spans="1:10" ht="78" customHeight="1" thickBot="1">
      <c r="A72" s="100" t="s">
        <v>259</v>
      </c>
      <c r="B72" s="101"/>
      <c r="C72" s="102" t="s">
        <v>114</v>
      </c>
      <c r="D72" s="103" t="s">
        <v>164</v>
      </c>
      <c r="E72" s="99" t="s">
        <v>176</v>
      </c>
      <c r="F72" s="104">
        <v>1</v>
      </c>
      <c r="G72" s="99" t="s">
        <v>260</v>
      </c>
      <c r="H72" s="166">
        <v>1</v>
      </c>
      <c r="I72" s="210"/>
      <c r="J72" s="214">
        <f>'Cтолы и тумбы'!Q35</f>
        <v>5076.5</v>
      </c>
    </row>
    <row r="73" spans="1:12" ht="25.5" customHeight="1" thickBot="1">
      <c r="A73" s="430" t="s">
        <v>337</v>
      </c>
      <c r="B73" s="431"/>
      <c r="C73" s="431"/>
      <c r="D73" s="431"/>
      <c r="E73" s="431"/>
      <c r="F73" s="431"/>
      <c r="G73" s="431"/>
      <c r="H73" s="431"/>
      <c r="I73" s="169"/>
      <c r="J73" s="182"/>
      <c r="K73" s="36"/>
      <c r="L73" s="36"/>
    </row>
    <row r="74" spans="1:10" ht="18" customHeight="1" thickBot="1">
      <c r="A74" s="466" t="s">
        <v>241</v>
      </c>
      <c r="B74" s="466"/>
      <c r="C74" s="466" t="s">
        <v>2</v>
      </c>
      <c r="D74" s="496" t="s">
        <v>242</v>
      </c>
      <c r="E74" s="497"/>
      <c r="F74" s="497"/>
      <c r="G74" s="498"/>
      <c r="H74" s="499"/>
      <c r="I74" s="393"/>
      <c r="J74" s="393"/>
    </row>
    <row r="75" spans="1:10" s="40" customFormat="1" ht="18" customHeight="1" thickBot="1">
      <c r="A75" s="436"/>
      <c r="B75" s="436"/>
      <c r="C75" s="436"/>
      <c r="D75" s="38" t="s">
        <v>253</v>
      </c>
      <c r="E75" s="38" t="s">
        <v>261</v>
      </c>
      <c r="F75" s="49" t="s">
        <v>243</v>
      </c>
      <c r="G75" s="500"/>
      <c r="H75" s="501"/>
      <c r="I75" s="394"/>
      <c r="J75" s="394"/>
    </row>
    <row r="76" spans="1:10" s="40" customFormat="1" ht="101.25" customHeight="1" thickBot="1">
      <c r="A76" s="84" t="s">
        <v>216</v>
      </c>
      <c r="B76" s="96"/>
      <c r="C76" s="95" t="s">
        <v>129</v>
      </c>
      <c r="D76" s="103" t="s">
        <v>165</v>
      </c>
      <c r="E76" s="97" t="s">
        <v>167</v>
      </c>
      <c r="F76" s="86">
        <v>1</v>
      </c>
      <c r="G76" s="494"/>
      <c r="H76" s="495"/>
      <c r="I76" s="214">
        <f>Таблица!C45</f>
        <v>4916.6</v>
      </c>
      <c r="J76" s="215">
        <f>Таблица!D45</f>
        <v>5162.3</v>
      </c>
    </row>
    <row r="77" spans="1:10" s="40" customFormat="1" ht="46.5" customHeight="1">
      <c r="A77" s="454" t="s">
        <v>216</v>
      </c>
      <c r="B77" s="461"/>
      <c r="C77" s="463" t="s">
        <v>94</v>
      </c>
      <c r="D77" s="463" t="s">
        <v>166</v>
      </c>
      <c r="E77" s="105" t="s">
        <v>264</v>
      </c>
      <c r="F77" s="106">
        <v>1</v>
      </c>
      <c r="G77" s="485"/>
      <c r="H77" s="486"/>
      <c r="I77" s="395">
        <f>Таблица!C46</f>
        <v>7148.7</v>
      </c>
      <c r="J77" s="395">
        <f>Таблица!D46</f>
        <v>7729.8</v>
      </c>
    </row>
    <row r="78" spans="1:10" s="40" customFormat="1" ht="51" customHeight="1" thickBot="1">
      <c r="A78" s="455"/>
      <c r="B78" s="455"/>
      <c r="C78" s="427"/>
      <c r="D78" s="427"/>
      <c r="E78" s="107" t="s">
        <v>262</v>
      </c>
      <c r="F78" s="108">
        <v>1</v>
      </c>
      <c r="G78" s="487"/>
      <c r="H78" s="488"/>
      <c r="I78" s="396"/>
      <c r="J78" s="396"/>
    </row>
    <row r="79" spans="1:12" s="40" customFormat="1" ht="15">
      <c r="A79" s="41"/>
      <c r="B79" s="41"/>
      <c r="C79" s="42"/>
      <c r="D79" s="43"/>
      <c r="E79" s="43"/>
      <c r="F79" s="43"/>
      <c r="G79" s="44"/>
      <c r="H79" s="44"/>
      <c r="I79" s="44"/>
      <c r="J79" s="44"/>
      <c r="L79" s="45"/>
    </row>
    <row r="80" spans="1:12" ht="15">
      <c r="A80" s="41"/>
      <c r="B80" s="41"/>
      <c r="C80" s="42"/>
      <c r="D80" s="43"/>
      <c r="E80" s="43"/>
      <c r="F80" s="43"/>
      <c r="G80" s="46"/>
      <c r="H80" s="46"/>
      <c r="I80" s="46"/>
      <c r="J80" s="46"/>
      <c r="L80" s="36"/>
    </row>
    <row r="81" spans="1:10" ht="15">
      <c r="A81" s="41"/>
      <c r="B81" s="41"/>
      <c r="C81" s="42"/>
      <c r="D81" s="43"/>
      <c r="E81" s="43"/>
      <c r="F81" s="43"/>
      <c r="G81" s="43"/>
      <c r="H81" s="43"/>
      <c r="I81" s="43"/>
      <c r="J81" s="43"/>
    </row>
    <row r="82" spans="1:10" ht="15">
      <c r="A82" s="41"/>
      <c r="B82" s="41"/>
      <c r="C82" s="42"/>
      <c r="D82" s="43"/>
      <c r="E82" s="43"/>
      <c r="F82" s="43"/>
      <c r="G82" s="43"/>
      <c r="H82" s="43"/>
      <c r="I82" s="43"/>
      <c r="J82" s="43"/>
    </row>
    <row r="83" spans="1:10" ht="15">
      <c r="A83" s="41"/>
      <c r="B83" s="41"/>
      <c r="C83" s="42"/>
      <c r="D83" s="43"/>
      <c r="E83" s="43"/>
      <c r="F83" s="43"/>
      <c r="G83" s="43"/>
      <c r="H83" s="43"/>
      <c r="I83" s="43"/>
      <c r="J83" s="43"/>
    </row>
    <row r="84" spans="1:10" ht="15">
      <c r="A84" s="41"/>
      <c r="B84" s="41"/>
      <c r="C84" s="42"/>
      <c r="D84" s="43"/>
      <c r="E84" s="43"/>
      <c r="F84" s="43"/>
      <c r="G84" s="43"/>
      <c r="H84" s="43"/>
      <c r="I84" s="43"/>
      <c r="J84" s="43"/>
    </row>
    <row r="85" spans="1:10" ht="15">
      <c r="A85" s="41"/>
      <c r="B85" s="41"/>
      <c r="C85" s="42"/>
      <c r="D85" s="43"/>
      <c r="E85" s="43"/>
      <c r="F85" s="43"/>
      <c r="G85" s="43"/>
      <c r="H85" s="43"/>
      <c r="I85" s="43"/>
      <c r="J85" s="43"/>
    </row>
    <row r="86" spans="1:10" ht="15">
      <c r="A86" s="41"/>
      <c r="B86" s="41"/>
      <c r="C86" s="42"/>
      <c r="D86" s="43"/>
      <c r="E86" s="43"/>
      <c r="F86" s="43"/>
      <c r="G86" s="43"/>
      <c r="H86" s="43"/>
      <c r="I86" s="43"/>
      <c r="J86" s="43"/>
    </row>
    <row r="87" spans="1:10" ht="15">
      <c r="A87" s="41"/>
      <c r="B87" s="41"/>
      <c r="C87" s="42"/>
      <c r="D87" s="43"/>
      <c r="E87" s="43"/>
      <c r="F87" s="43"/>
      <c r="G87" s="43"/>
      <c r="H87" s="43"/>
      <c r="I87" s="43"/>
      <c r="J87" s="43"/>
    </row>
    <row r="88" spans="1:10" ht="15">
      <c r="A88" s="41"/>
      <c r="B88" s="41"/>
      <c r="C88" s="42"/>
      <c r="D88" s="43"/>
      <c r="E88" s="43"/>
      <c r="F88" s="43"/>
      <c r="G88" s="43"/>
      <c r="H88" s="43"/>
      <c r="I88" s="43"/>
      <c r="J88" s="43"/>
    </row>
    <row r="89" spans="1:10" ht="15">
      <c r="A89" s="41"/>
      <c r="B89" s="41"/>
      <c r="C89" s="42"/>
      <c r="D89" s="43"/>
      <c r="E89" s="43"/>
      <c r="F89" s="43"/>
      <c r="G89" s="43"/>
      <c r="H89" s="43"/>
      <c r="I89" s="43"/>
      <c r="J89" s="43"/>
    </row>
    <row r="90" spans="1:10" ht="15">
      <c r="A90" s="41"/>
      <c r="B90" s="41"/>
      <c r="C90" s="42"/>
      <c r="D90" s="43"/>
      <c r="E90" s="43"/>
      <c r="F90" s="43"/>
      <c r="G90" s="43"/>
      <c r="H90" s="43"/>
      <c r="I90" s="43"/>
      <c r="J90" s="43"/>
    </row>
    <row r="91" spans="1:10" ht="15">
      <c r="A91" s="41"/>
      <c r="B91" s="41"/>
      <c r="C91" s="42"/>
      <c r="D91" s="43"/>
      <c r="E91" s="43"/>
      <c r="F91" s="43"/>
      <c r="G91" s="43"/>
      <c r="H91" s="43"/>
      <c r="I91" s="43"/>
      <c r="J91" s="43"/>
    </row>
    <row r="92" spans="1:10" ht="15">
      <c r="A92" s="41"/>
      <c r="B92" s="41"/>
      <c r="C92" s="42"/>
      <c r="D92" s="43"/>
      <c r="E92" s="43"/>
      <c r="F92" s="43"/>
      <c r="G92" s="43"/>
      <c r="H92" s="43"/>
      <c r="I92" s="43"/>
      <c r="J92" s="43"/>
    </row>
    <row r="93" spans="1:10" ht="15">
      <c r="A93" s="41"/>
      <c r="B93" s="41"/>
      <c r="C93" s="42"/>
      <c r="D93" s="43"/>
      <c r="E93" s="43"/>
      <c r="F93" s="43"/>
      <c r="G93" s="43"/>
      <c r="H93" s="43"/>
      <c r="I93" s="43"/>
      <c r="J93" s="43"/>
    </row>
    <row r="94" spans="1:10" ht="15">
      <c r="A94" s="41"/>
      <c r="B94" s="41"/>
      <c r="C94" s="42"/>
      <c r="D94" s="43"/>
      <c r="E94" s="43"/>
      <c r="F94" s="43"/>
      <c r="G94" s="43"/>
      <c r="H94" s="43"/>
      <c r="I94" s="43"/>
      <c r="J94" s="43"/>
    </row>
    <row r="95" spans="1:10" ht="15">
      <c r="A95" s="41"/>
      <c r="B95" s="41"/>
      <c r="C95" s="42"/>
      <c r="D95" s="43"/>
      <c r="E95" s="43"/>
      <c r="F95" s="43"/>
      <c r="G95" s="43"/>
      <c r="H95" s="43"/>
      <c r="I95" s="43"/>
      <c r="J95" s="43"/>
    </row>
    <row r="96" spans="1:10" ht="15">
      <c r="A96" s="41"/>
      <c r="B96" s="41"/>
      <c r="C96" s="42"/>
      <c r="D96" s="43"/>
      <c r="E96" s="43"/>
      <c r="F96" s="43"/>
      <c r="G96" s="43"/>
      <c r="H96" s="43"/>
      <c r="I96" s="43"/>
      <c r="J96" s="43"/>
    </row>
    <row r="97" spans="1:10" ht="15">
      <c r="A97" s="41"/>
      <c r="B97" s="41"/>
      <c r="C97" s="42"/>
      <c r="D97" s="43"/>
      <c r="E97" s="43"/>
      <c r="F97" s="43"/>
      <c r="G97" s="43"/>
      <c r="H97" s="43"/>
      <c r="I97" s="43"/>
      <c r="J97" s="43"/>
    </row>
    <row r="98" spans="1:10" ht="15">
      <c r="A98" s="41"/>
      <c r="B98" s="41"/>
      <c r="C98" s="42"/>
      <c r="D98" s="43"/>
      <c r="E98" s="43"/>
      <c r="F98" s="43"/>
      <c r="G98" s="43"/>
      <c r="H98" s="43"/>
      <c r="I98" s="43"/>
      <c r="J98" s="43"/>
    </row>
    <row r="99" spans="1:10" ht="15">
      <c r="A99" s="41"/>
      <c r="B99" s="41"/>
      <c r="C99" s="42"/>
      <c r="D99" s="43"/>
      <c r="E99" s="43"/>
      <c r="F99" s="43"/>
      <c r="G99" s="43"/>
      <c r="H99" s="43"/>
      <c r="I99" s="43"/>
      <c r="J99" s="43"/>
    </row>
    <row r="100" spans="1:10" ht="15">
      <c r="A100" s="41"/>
      <c r="B100" s="41"/>
      <c r="C100" s="42"/>
      <c r="D100" s="43"/>
      <c r="E100" s="43"/>
      <c r="F100" s="43"/>
      <c r="G100" s="43"/>
      <c r="H100" s="43"/>
      <c r="I100" s="43"/>
      <c r="J100" s="43"/>
    </row>
    <row r="101" spans="1:10" ht="15">
      <c r="A101" s="41"/>
      <c r="B101" s="41"/>
      <c r="C101" s="42"/>
      <c r="D101" s="43"/>
      <c r="E101" s="43"/>
      <c r="F101" s="43"/>
      <c r="G101" s="43"/>
      <c r="H101" s="43"/>
      <c r="I101" s="43"/>
      <c r="J101" s="43"/>
    </row>
    <row r="102" spans="1:10" ht="15">
      <c r="A102" s="41"/>
      <c r="B102" s="41"/>
      <c r="C102" s="42"/>
      <c r="D102" s="43"/>
      <c r="E102" s="43"/>
      <c r="F102" s="43"/>
      <c r="G102" s="43"/>
      <c r="H102" s="43"/>
      <c r="I102" s="43"/>
      <c r="J102" s="43"/>
    </row>
    <row r="103" spans="1:10" ht="15">
      <c r="A103" s="41"/>
      <c r="B103" s="41"/>
      <c r="C103" s="42"/>
      <c r="D103" s="43"/>
      <c r="E103" s="43"/>
      <c r="F103" s="43"/>
      <c r="G103" s="43"/>
      <c r="H103" s="43"/>
      <c r="I103" s="43"/>
      <c r="J103" s="43"/>
    </row>
    <row r="104" spans="1:10" ht="15">
      <c r="A104" s="41"/>
      <c r="B104" s="41"/>
      <c r="C104" s="42"/>
      <c r="D104" s="43"/>
      <c r="E104" s="43"/>
      <c r="F104" s="43"/>
      <c r="G104" s="43"/>
      <c r="H104" s="43"/>
      <c r="I104" s="43"/>
      <c r="J104" s="43"/>
    </row>
    <row r="105" spans="1:10" ht="15">
      <c r="A105" s="41"/>
      <c r="B105" s="41"/>
      <c r="C105" s="42"/>
      <c r="D105" s="43"/>
      <c r="E105" s="43"/>
      <c r="F105" s="43"/>
      <c r="G105" s="43"/>
      <c r="H105" s="43"/>
      <c r="I105" s="43"/>
      <c r="J105" s="43"/>
    </row>
    <row r="106" spans="1:10" ht="15">
      <c r="A106" s="41"/>
      <c r="B106" s="41"/>
      <c r="C106" s="42"/>
      <c r="D106" s="43"/>
      <c r="E106" s="43"/>
      <c r="F106" s="43"/>
      <c r="G106" s="43"/>
      <c r="H106" s="43"/>
      <c r="I106" s="43"/>
      <c r="J106" s="43"/>
    </row>
    <row r="107" spans="1:10" ht="15">
      <c r="A107" s="41"/>
      <c r="B107" s="41"/>
      <c r="C107" s="42"/>
      <c r="D107" s="43"/>
      <c r="E107" s="43"/>
      <c r="F107" s="43"/>
      <c r="G107" s="43"/>
      <c r="H107" s="43"/>
      <c r="I107" s="43"/>
      <c r="J107" s="43"/>
    </row>
    <row r="108" spans="1:10" ht="15">
      <c r="A108" s="41"/>
      <c r="B108" s="41"/>
      <c r="C108" s="42"/>
      <c r="D108" s="43"/>
      <c r="E108" s="43"/>
      <c r="F108" s="43"/>
      <c r="G108" s="43"/>
      <c r="H108" s="43"/>
      <c r="I108" s="43"/>
      <c r="J108" s="43"/>
    </row>
    <row r="109" spans="1:10" ht="15">
      <c r="A109" s="41"/>
      <c r="B109" s="41"/>
      <c r="C109" s="42"/>
      <c r="D109" s="43"/>
      <c r="E109" s="43"/>
      <c r="F109" s="43"/>
      <c r="G109" s="43"/>
      <c r="H109" s="43"/>
      <c r="I109" s="43"/>
      <c r="J109" s="43"/>
    </row>
    <row r="110" spans="1:10" ht="15">
      <c r="A110" s="41"/>
      <c r="B110" s="41"/>
      <c r="C110" s="42"/>
      <c r="D110" s="43"/>
      <c r="E110" s="43"/>
      <c r="F110" s="43"/>
      <c r="G110" s="43"/>
      <c r="H110" s="43"/>
      <c r="I110" s="43"/>
      <c r="J110" s="43"/>
    </row>
    <row r="111" spans="1:10" ht="15">
      <c r="A111" s="41"/>
      <c r="B111" s="41"/>
      <c r="C111" s="42"/>
      <c r="D111" s="43"/>
      <c r="E111" s="43"/>
      <c r="F111" s="43"/>
      <c r="G111" s="43"/>
      <c r="H111" s="43"/>
      <c r="I111" s="43"/>
      <c r="J111" s="43"/>
    </row>
    <row r="112" spans="1:10" ht="15">
      <c r="A112" s="41"/>
      <c r="B112" s="41"/>
      <c r="C112" s="42"/>
      <c r="D112" s="43"/>
      <c r="E112" s="43"/>
      <c r="F112" s="43"/>
      <c r="G112" s="43"/>
      <c r="H112" s="43"/>
      <c r="I112" s="43"/>
      <c r="J112" s="43"/>
    </row>
    <row r="113" spans="1:10" ht="15">
      <c r="A113" s="41"/>
      <c r="B113" s="41"/>
      <c r="C113" s="42"/>
      <c r="D113" s="43"/>
      <c r="E113" s="43"/>
      <c r="F113" s="43"/>
      <c r="G113" s="43"/>
      <c r="H113" s="43"/>
      <c r="I113" s="43"/>
      <c r="J113" s="43"/>
    </row>
    <row r="114" spans="1:10" ht="15">
      <c r="A114" s="41"/>
      <c r="B114" s="41"/>
      <c r="C114" s="42"/>
      <c r="D114" s="43"/>
      <c r="E114" s="43"/>
      <c r="F114" s="43"/>
      <c r="G114" s="43"/>
      <c r="H114" s="43"/>
      <c r="I114" s="43"/>
      <c r="J114" s="43"/>
    </row>
    <row r="115" spans="1:10" ht="15">
      <c r="A115" s="41"/>
      <c r="B115" s="41"/>
      <c r="C115" s="42"/>
      <c r="D115" s="43"/>
      <c r="E115" s="43"/>
      <c r="F115" s="43"/>
      <c r="G115" s="43"/>
      <c r="H115" s="43"/>
      <c r="I115" s="43"/>
      <c r="J115" s="43"/>
    </row>
    <row r="116" spans="1:10" ht="15">
      <c r="A116" s="41"/>
      <c r="B116" s="41"/>
      <c r="C116" s="42"/>
      <c r="D116" s="43"/>
      <c r="E116" s="43"/>
      <c r="F116" s="43"/>
      <c r="G116" s="43"/>
      <c r="H116" s="43"/>
      <c r="I116" s="43"/>
      <c r="J116" s="43"/>
    </row>
    <row r="117" spans="1:10" ht="15">
      <c r="A117" s="41"/>
      <c r="B117" s="41"/>
      <c r="C117" s="42"/>
      <c r="D117" s="43"/>
      <c r="E117" s="43"/>
      <c r="F117" s="43"/>
      <c r="G117" s="43"/>
      <c r="H117" s="43"/>
      <c r="I117" s="43"/>
      <c r="J117" s="43"/>
    </row>
    <row r="118" spans="1:10" ht="15">
      <c r="A118" s="41"/>
      <c r="B118" s="41"/>
      <c r="C118" s="42"/>
      <c r="D118" s="43"/>
      <c r="E118" s="43"/>
      <c r="F118" s="43"/>
      <c r="G118" s="43"/>
      <c r="H118" s="43"/>
      <c r="I118" s="43"/>
      <c r="J118" s="43"/>
    </row>
    <row r="119" spans="1:10" ht="15">
      <c r="A119" s="41"/>
      <c r="B119" s="41"/>
      <c r="C119" s="42"/>
      <c r="D119" s="43"/>
      <c r="E119" s="43"/>
      <c r="F119" s="43"/>
      <c r="G119" s="43"/>
      <c r="H119" s="43"/>
      <c r="I119" s="43"/>
      <c r="J119" s="43"/>
    </row>
    <row r="120" spans="1:10" ht="15">
      <c r="A120" s="41"/>
      <c r="B120" s="41"/>
      <c r="C120" s="42"/>
      <c r="D120" s="43"/>
      <c r="E120" s="43"/>
      <c r="F120" s="43"/>
      <c r="G120" s="43"/>
      <c r="H120" s="43"/>
      <c r="I120" s="43"/>
      <c r="J120" s="43"/>
    </row>
    <row r="121" spans="1:10" ht="15">
      <c r="A121" s="41"/>
      <c r="B121" s="41"/>
      <c r="C121" s="42"/>
      <c r="D121" s="43"/>
      <c r="E121" s="43"/>
      <c r="F121" s="43"/>
      <c r="G121" s="43"/>
      <c r="H121" s="43"/>
      <c r="I121" s="43"/>
      <c r="J121" s="43"/>
    </row>
    <row r="122" spans="1:10" ht="15">
      <c r="A122" s="41"/>
      <c r="B122" s="41"/>
      <c r="C122" s="42"/>
      <c r="D122" s="43"/>
      <c r="E122" s="43"/>
      <c r="F122" s="43"/>
      <c r="G122" s="43"/>
      <c r="H122" s="43"/>
      <c r="I122" s="43"/>
      <c r="J122" s="43"/>
    </row>
    <row r="123" spans="1:10" ht="15">
      <c r="A123" s="41"/>
      <c r="B123" s="41"/>
      <c r="C123" s="42"/>
      <c r="D123" s="43"/>
      <c r="E123" s="43"/>
      <c r="F123" s="43"/>
      <c r="G123" s="43"/>
      <c r="H123" s="43"/>
      <c r="I123" s="43"/>
      <c r="J123" s="43"/>
    </row>
    <row r="124" spans="1:10" ht="15">
      <c r="A124" s="41"/>
      <c r="B124" s="41"/>
      <c r="C124" s="42"/>
      <c r="D124" s="43"/>
      <c r="E124" s="43"/>
      <c r="F124" s="43"/>
      <c r="G124" s="43"/>
      <c r="H124" s="43"/>
      <c r="I124" s="43"/>
      <c r="J124" s="43"/>
    </row>
    <row r="125" spans="1:10" ht="15">
      <c r="A125" s="41"/>
      <c r="B125" s="41"/>
      <c r="C125" s="42"/>
      <c r="D125" s="43"/>
      <c r="E125" s="43"/>
      <c r="F125" s="43"/>
      <c r="G125" s="43"/>
      <c r="H125" s="43"/>
      <c r="I125" s="43"/>
      <c r="J125" s="43"/>
    </row>
    <row r="126" spans="1:10" ht="15">
      <c r="A126" s="41"/>
      <c r="B126" s="41"/>
      <c r="C126" s="42"/>
      <c r="D126" s="43"/>
      <c r="E126" s="43"/>
      <c r="F126" s="43"/>
      <c r="G126" s="43"/>
      <c r="H126" s="43"/>
      <c r="I126" s="43"/>
      <c r="J126" s="43"/>
    </row>
    <row r="127" spans="1:10" ht="15">
      <c r="A127" s="41"/>
      <c r="B127" s="41"/>
      <c r="C127" s="42"/>
      <c r="D127" s="43"/>
      <c r="E127" s="43"/>
      <c r="F127" s="43"/>
      <c r="G127" s="43"/>
      <c r="H127" s="43"/>
      <c r="I127" s="43"/>
      <c r="J127" s="43"/>
    </row>
    <row r="128" spans="1:10" ht="15">
      <c r="A128" s="41"/>
      <c r="B128" s="41"/>
      <c r="C128" s="42"/>
      <c r="D128" s="43"/>
      <c r="E128" s="43"/>
      <c r="F128" s="43"/>
      <c r="G128" s="43"/>
      <c r="H128" s="43"/>
      <c r="I128" s="43"/>
      <c r="J128" s="43"/>
    </row>
    <row r="129" spans="1:10" ht="15">
      <c r="A129" s="41"/>
      <c r="B129" s="41"/>
      <c r="C129" s="42"/>
      <c r="D129" s="43"/>
      <c r="E129" s="43"/>
      <c r="F129" s="43"/>
      <c r="G129" s="43"/>
      <c r="H129" s="43"/>
      <c r="I129" s="43"/>
      <c r="J129" s="43"/>
    </row>
    <row r="130" spans="1:10" ht="15">
      <c r="A130" s="41"/>
      <c r="B130" s="41"/>
      <c r="C130" s="42"/>
      <c r="D130" s="43"/>
      <c r="E130" s="43"/>
      <c r="F130" s="43"/>
      <c r="G130" s="43"/>
      <c r="H130" s="43"/>
      <c r="I130" s="43"/>
      <c r="J130" s="43"/>
    </row>
    <row r="131" spans="1:10" ht="15">
      <c r="A131" s="41"/>
      <c r="B131" s="41"/>
      <c r="C131" s="42"/>
      <c r="D131" s="43"/>
      <c r="E131" s="43"/>
      <c r="F131" s="43"/>
      <c r="G131" s="43"/>
      <c r="H131" s="43"/>
      <c r="I131" s="43"/>
      <c r="J131" s="43"/>
    </row>
    <row r="132" spans="1:10" ht="15">
      <c r="A132" s="41"/>
      <c r="B132" s="41"/>
      <c r="C132" s="42"/>
      <c r="D132" s="43"/>
      <c r="E132" s="43"/>
      <c r="F132" s="43"/>
      <c r="G132" s="43"/>
      <c r="H132" s="43"/>
      <c r="I132" s="43"/>
      <c r="J132" s="43"/>
    </row>
    <row r="133" spans="1:10" ht="15">
      <c r="A133" s="41"/>
      <c r="B133" s="41"/>
      <c r="C133" s="42"/>
      <c r="D133" s="43"/>
      <c r="E133" s="43"/>
      <c r="F133" s="43"/>
      <c r="G133" s="43"/>
      <c r="H133" s="43"/>
      <c r="I133" s="43"/>
      <c r="J133" s="43"/>
    </row>
    <row r="134" spans="1:10" ht="15">
      <c r="A134" s="41"/>
      <c r="B134" s="41"/>
      <c r="C134" s="42"/>
      <c r="D134" s="43"/>
      <c r="E134" s="43"/>
      <c r="F134" s="43"/>
      <c r="G134" s="43"/>
      <c r="H134" s="43"/>
      <c r="I134" s="43"/>
      <c r="J134" s="43"/>
    </row>
  </sheetData>
  <sheetProtection/>
  <mergeCells count="176">
    <mergeCell ref="J24:J25"/>
    <mergeCell ref="D46:D47"/>
    <mergeCell ref="J10:J11"/>
    <mergeCell ref="J12:J13"/>
    <mergeCell ref="J14:J17"/>
    <mergeCell ref="J18:J19"/>
    <mergeCell ref="J20:J21"/>
    <mergeCell ref="J22:J23"/>
    <mergeCell ref="J38:J39"/>
    <mergeCell ref="I46:I47"/>
    <mergeCell ref="J46:J47"/>
    <mergeCell ref="I32:I33"/>
    <mergeCell ref="I35:I36"/>
    <mergeCell ref="I38:I39"/>
    <mergeCell ref="A1:J1"/>
    <mergeCell ref="J49:J50"/>
    <mergeCell ref="I49:I50"/>
    <mergeCell ref="I30:I31"/>
    <mergeCell ref="B46:B47"/>
    <mergeCell ref="C49:C50"/>
    <mergeCell ref="I53:I54"/>
    <mergeCell ref="J53:J54"/>
    <mergeCell ref="I8:I9"/>
    <mergeCell ref="J8:J9"/>
    <mergeCell ref="J26:J29"/>
    <mergeCell ref="J30:J31"/>
    <mergeCell ref="J32:J33"/>
    <mergeCell ref="I22:I23"/>
    <mergeCell ref="I24:I25"/>
    <mergeCell ref="I26:I29"/>
    <mergeCell ref="G76:H76"/>
    <mergeCell ref="A77:A78"/>
    <mergeCell ref="B77:B78"/>
    <mergeCell ref="C77:C78"/>
    <mergeCell ref="D77:D78"/>
    <mergeCell ref="A74:A75"/>
    <mergeCell ref="B74:B75"/>
    <mergeCell ref="C74:C75"/>
    <mergeCell ref="D74:F74"/>
    <mergeCell ref="G74:H75"/>
    <mergeCell ref="A73:H73"/>
    <mergeCell ref="G49:G50"/>
    <mergeCell ref="A69:A70"/>
    <mergeCell ref="B69:B70"/>
    <mergeCell ref="G65:H65"/>
    <mergeCell ref="G66:H66"/>
    <mergeCell ref="G67:H67"/>
    <mergeCell ref="A68:H68"/>
    <mergeCell ref="A49:A50"/>
    <mergeCell ref="B49:B50"/>
    <mergeCell ref="G77:H78"/>
    <mergeCell ref="I10:I11"/>
    <mergeCell ref="I12:I13"/>
    <mergeCell ref="I14:I17"/>
    <mergeCell ref="I18:I19"/>
    <mergeCell ref="I20:I21"/>
    <mergeCell ref="G53:G54"/>
    <mergeCell ref="A62:H62"/>
    <mergeCell ref="D49:D50"/>
    <mergeCell ref="C46:C47"/>
    <mergeCell ref="C69:C70"/>
    <mergeCell ref="D69:H69"/>
    <mergeCell ref="G63:H64"/>
    <mergeCell ref="A63:A64"/>
    <mergeCell ref="B63:B64"/>
    <mergeCell ref="C63:C64"/>
    <mergeCell ref="D63:F63"/>
    <mergeCell ref="A46:A47"/>
    <mergeCell ref="B53:B54"/>
    <mergeCell ref="C53:C54"/>
    <mergeCell ref="D53:D54"/>
    <mergeCell ref="A53:A54"/>
    <mergeCell ref="G46:G47"/>
    <mergeCell ref="G35:G36"/>
    <mergeCell ref="A32:A33"/>
    <mergeCell ref="E37:F37"/>
    <mergeCell ref="A38:A39"/>
    <mergeCell ref="B38:B39"/>
    <mergeCell ref="C38:C39"/>
    <mergeCell ref="D38:D39"/>
    <mergeCell ref="G38:G39"/>
    <mergeCell ref="E34:F34"/>
    <mergeCell ref="E40:F40"/>
    <mergeCell ref="A41:H41"/>
    <mergeCell ref="A42:A43"/>
    <mergeCell ref="B42:B43"/>
    <mergeCell ref="C42:C43"/>
    <mergeCell ref="D42:H42"/>
    <mergeCell ref="B26:B29"/>
    <mergeCell ref="C26:C29"/>
    <mergeCell ref="A35:A36"/>
    <mergeCell ref="B35:B36"/>
    <mergeCell ref="C35:C36"/>
    <mergeCell ref="D35:D36"/>
    <mergeCell ref="B32:B33"/>
    <mergeCell ref="C32:C33"/>
    <mergeCell ref="D32:D33"/>
    <mergeCell ref="B22:B23"/>
    <mergeCell ref="C22:C23"/>
    <mergeCell ref="G26:G29"/>
    <mergeCell ref="G30:G31"/>
    <mergeCell ref="G32:G33"/>
    <mergeCell ref="A30:A31"/>
    <mergeCell ref="B30:B31"/>
    <mergeCell ref="C30:C31"/>
    <mergeCell ref="D30:D31"/>
    <mergeCell ref="A26:A29"/>
    <mergeCell ref="B18:B19"/>
    <mergeCell ref="C18:C19"/>
    <mergeCell ref="D26:D29"/>
    <mergeCell ref="G22:G23"/>
    <mergeCell ref="A24:A25"/>
    <mergeCell ref="B24:B25"/>
    <mergeCell ref="C24:C25"/>
    <mergeCell ref="D24:D25"/>
    <mergeCell ref="G24:G25"/>
    <mergeCell ref="A22:A23"/>
    <mergeCell ref="A14:A17"/>
    <mergeCell ref="B14:B17"/>
    <mergeCell ref="C14:C17"/>
    <mergeCell ref="D14:D17"/>
    <mergeCell ref="B12:B13"/>
    <mergeCell ref="C12:C13"/>
    <mergeCell ref="D12:D13"/>
    <mergeCell ref="G14:G17"/>
    <mergeCell ref="A12:A13"/>
    <mergeCell ref="D22:D23"/>
    <mergeCell ref="G18:G19"/>
    <mergeCell ref="A20:A21"/>
    <mergeCell ref="B20:B21"/>
    <mergeCell ref="C20:C21"/>
    <mergeCell ref="D20:D21"/>
    <mergeCell ref="G20:G21"/>
    <mergeCell ref="A18:A19"/>
    <mergeCell ref="A7:H7"/>
    <mergeCell ref="A8:A9"/>
    <mergeCell ref="B8:B9"/>
    <mergeCell ref="C8:C9"/>
    <mergeCell ref="G10:G11"/>
    <mergeCell ref="H10:H11"/>
    <mergeCell ref="A10:A11"/>
    <mergeCell ref="B10:B11"/>
    <mergeCell ref="D10:D11"/>
    <mergeCell ref="H12:H13"/>
    <mergeCell ref="H18:H19"/>
    <mergeCell ref="H14:H17"/>
    <mergeCell ref="C5:D5"/>
    <mergeCell ref="F5:H5"/>
    <mergeCell ref="D8:H8"/>
    <mergeCell ref="C10:C11"/>
    <mergeCell ref="D18:D19"/>
    <mergeCell ref="G12:G13"/>
    <mergeCell ref="A6:H6"/>
    <mergeCell ref="A2:H2"/>
    <mergeCell ref="A3:A5"/>
    <mergeCell ref="C3:D3"/>
    <mergeCell ref="E3:E5"/>
    <mergeCell ref="G3:H3"/>
    <mergeCell ref="C4:D4"/>
    <mergeCell ref="G4:H4"/>
    <mergeCell ref="J74:J75"/>
    <mergeCell ref="I74:I75"/>
    <mergeCell ref="J77:J78"/>
    <mergeCell ref="I77:I78"/>
    <mergeCell ref="H35:H36"/>
    <mergeCell ref="H38:H39"/>
    <mergeCell ref="H46:H47"/>
    <mergeCell ref="H49:H50"/>
    <mergeCell ref="H53:H54"/>
    <mergeCell ref="J35:J36"/>
    <mergeCell ref="H20:H21"/>
    <mergeCell ref="H22:H23"/>
    <mergeCell ref="H24:H25"/>
    <mergeCell ref="H26:H29"/>
    <mergeCell ref="H30:H31"/>
    <mergeCell ref="H32:H33"/>
  </mergeCells>
  <printOptions/>
  <pageMargins left="0.11811023622047245" right="0" top="0" bottom="0" header="0.31496062992125984" footer="0.31496062992125984"/>
  <pageSetup fitToHeight="2" fitToWidth="1" horizontalDpi="600" verticalDpi="600" orientation="portrait" paperSize="9" scale="42" r:id="rId2"/>
  <rowBreaks count="1" manualBreakCount="1">
    <brk id="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view="pageBreakPreview" zoomScale="75" zoomScaleSheetLayoutView="75" zoomScalePageLayoutView="0" workbookViewId="0" topLeftCell="A1">
      <selection activeCell="G17" sqref="G17"/>
    </sheetView>
  </sheetViews>
  <sheetFormatPr defaultColWidth="9.00390625" defaultRowHeight="12.75"/>
  <cols>
    <col min="1" max="1" width="41.625" style="47" customWidth="1"/>
    <col min="2" max="2" width="24.875" style="47" customWidth="1"/>
    <col min="3" max="3" width="19.625" style="40" customWidth="1"/>
    <col min="4" max="4" width="17.75390625" style="48" customWidth="1"/>
    <col min="5" max="5" width="21.125" style="48" customWidth="1"/>
    <col min="6" max="6" width="18.25390625" style="48" customWidth="1"/>
    <col min="7" max="8" width="20.375" style="48" customWidth="1"/>
    <col min="9" max="9" width="18.625" style="48" customWidth="1"/>
    <col min="10" max="10" width="20.375" style="48" customWidth="1"/>
    <col min="11" max="12" width="16.75390625" style="48" customWidth="1"/>
    <col min="13" max="16384" width="9.125" style="35" customWidth="1"/>
  </cols>
  <sheetData>
    <row r="1" spans="1:12" ht="138.75" customHeight="1" thickBot="1">
      <c r="A1" s="432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12" ht="26.25" customHeight="1" thickBot="1">
      <c r="A2" s="399" t="s">
        <v>360</v>
      </c>
      <c r="B2" s="400"/>
      <c r="C2" s="400"/>
      <c r="D2" s="400"/>
      <c r="E2" s="400"/>
      <c r="F2" s="400"/>
      <c r="G2" s="400"/>
      <c r="H2" s="400"/>
      <c r="I2" s="237"/>
      <c r="J2" s="237"/>
      <c r="K2" s="180"/>
      <c r="L2" s="191"/>
    </row>
    <row r="3" spans="1:12" ht="21" customHeight="1">
      <c r="A3" s="401" t="s">
        <v>231</v>
      </c>
      <c r="B3" s="238" t="s">
        <v>232</v>
      </c>
      <c r="C3" s="404" t="s">
        <v>233</v>
      </c>
      <c r="D3" s="404"/>
      <c r="E3" s="405"/>
      <c r="F3" s="239" t="s">
        <v>173</v>
      </c>
      <c r="G3" s="408" t="s">
        <v>234</v>
      </c>
      <c r="H3" s="408"/>
      <c r="I3" s="241"/>
      <c r="J3" s="241"/>
      <c r="K3" s="241"/>
      <c r="L3" s="235"/>
    </row>
    <row r="4" spans="1:12" ht="19.5" customHeight="1">
      <c r="A4" s="402"/>
      <c r="B4" s="242" t="s">
        <v>235</v>
      </c>
      <c r="C4" s="409" t="s">
        <v>236</v>
      </c>
      <c r="D4" s="409"/>
      <c r="E4" s="406"/>
      <c r="F4" s="240" t="s">
        <v>120</v>
      </c>
      <c r="G4" s="410" t="s">
        <v>237</v>
      </c>
      <c r="H4" s="410"/>
      <c r="I4" s="243"/>
      <c r="J4" s="243"/>
      <c r="K4" s="243"/>
      <c r="L4" s="241"/>
    </row>
    <row r="5" spans="1:12" ht="18.75" customHeight="1" thickBot="1">
      <c r="A5" s="403"/>
      <c r="B5" s="234" t="s">
        <v>238</v>
      </c>
      <c r="C5" s="418" t="s">
        <v>239</v>
      </c>
      <c r="D5" s="418"/>
      <c r="E5" s="407"/>
      <c r="F5" s="419"/>
      <c r="G5" s="420"/>
      <c r="H5" s="421"/>
      <c r="I5" s="176"/>
      <c r="J5" s="176"/>
      <c r="K5" s="176"/>
      <c r="L5" s="176"/>
    </row>
    <row r="6" spans="1:12" ht="24" customHeight="1" thickBot="1">
      <c r="A6" s="430" t="s">
        <v>240</v>
      </c>
      <c r="B6" s="431"/>
      <c r="C6" s="431"/>
      <c r="D6" s="431"/>
      <c r="E6" s="431"/>
      <c r="F6" s="431"/>
      <c r="G6" s="431"/>
      <c r="H6" s="431"/>
      <c r="I6" s="232"/>
      <c r="J6" s="232"/>
      <c r="K6" s="182"/>
      <c r="L6" s="190"/>
    </row>
    <row r="7" spans="1:12" ht="6.75" customHeight="1" hidden="1">
      <c r="A7" s="432"/>
      <c r="B7" s="433"/>
      <c r="C7" s="433"/>
      <c r="D7" s="434"/>
      <c r="E7" s="434"/>
      <c r="F7" s="434"/>
      <c r="G7" s="434"/>
      <c r="H7" s="434"/>
      <c r="I7" s="45"/>
      <c r="J7" s="45"/>
      <c r="K7" s="45"/>
      <c r="L7" s="45"/>
    </row>
    <row r="8" spans="1:12" ht="15.75" thickBot="1">
      <c r="A8" s="435" t="s">
        <v>241</v>
      </c>
      <c r="B8" s="437"/>
      <c r="C8" s="439" t="s">
        <v>2</v>
      </c>
      <c r="D8" s="422" t="s">
        <v>242</v>
      </c>
      <c r="E8" s="423"/>
      <c r="F8" s="423"/>
      <c r="G8" s="423"/>
      <c r="H8" s="423"/>
      <c r="I8" s="423"/>
      <c r="J8" s="507"/>
      <c r="K8" s="502" t="s">
        <v>359</v>
      </c>
      <c r="L8" s="502" t="s">
        <v>358</v>
      </c>
    </row>
    <row r="9" spans="1:12" ht="27.75" customHeight="1" thickBot="1">
      <c r="A9" s="436"/>
      <c r="B9" s="438"/>
      <c r="C9" s="440"/>
      <c r="D9" s="236" t="s">
        <v>213</v>
      </c>
      <c r="E9" s="236" t="s">
        <v>244</v>
      </c>
      <c r="F9" s="50" t="s">
        <v>243</v>
      </c>
      <c r="G9" s="236" t="s">
        <v>245</v>
      </c>
      <c r="H9" s="50" t="s">
        <v>243</v>
      </c>
      <c r="I9" s="50" t="s">
        <v>4</v>
      </c>
      <c r="J9" s="50" t="s">
        <v>243</v>
      </c>
      <c r="K9" s="503"/>
      <c r="L9" s="503"/>
    </row>
    <row r="10" spans="1:14" ht="51.75" customHeight="1">
      <c r="A10" s="443" t="s">
        <v>215</v>
      </c>
      <c r="B10" s="445"/>
      <c r="C10" s="424" t="s">
        <v>131</v>
      </c>
      <c r="D10" s="447" t="s">
        <v>98</v>
      </c>
      <c r="E10" s="55" t="s">
        <v>246</v>
      </c>
      <c r="F10" s="56">
        <v>1</v>
      </c>
      <c r="G10" s="428" t="s">
        <v>328</v>
      </c>
      <c r="H10" s="411">
        <v>2</v>
      </c>
      <c r="I10" s="508" t="s">
        <v>184</v>
      </c>
      <c r="J10" s="510">
        <v>2</v>
      </c>
      <c r="K10" s="489">
        <f>Таблица!C50+Таблица!C106</f>
        <v>9730.5</v>
      </c>
      <c r="L10" s="489">
        <f>Таблица!D50+Таблица!D106</f>
        <v>10032.1</v>
      </c>
      <c r="M10" s="36"/>
      <c r="N10" s="36"/>
    </row>
    <row r="11" spans="1:14" ht="47.25" customHeight="1" thickBot="1">
      <c r="A11" s="444"/>
      <c r="B11" s="446"/>
      <c r="C11" s="425"/>
      <c r="D11" s="448"/>
      <c r="E11" s="57" t="s">
        <v>247</v>
      </c>
      <c r="F11" s="58">
        <v>1</v>
      </c>
      <c r="G11" s="429"/>
      <c r="H11" s="412"/>
      <c r="I11" s="509"/>
      <c r="J11" s="511"/>
      <c r="K11" s="490"/>
      <c r="L11" s="490"/>
      <c r="M11" s="36"/>
      <c r="N11" s="36"/>
    </row>
    <row r="12" spans="1:14" ht="50.25" customHeight="1">
      <c r="A12" s="452" t="s">
        <v>215</v>
      </c>
      <c r="B12" s="454"/>
      <c r="C12" s="456" t="s">
        <v>133</v>
      </c>
      <c r="D12" s="426" t="s">
        <v>98</v>
      </c>
      <c r="E12" s="73" t="s">
        <v>246</v>
      </c>
      <c r="F12" s="65">
        <v>1</v>
      </c>
      <c r="G12" s="449" t="s">
        <v>329</v>
      </c>
      <c r="H12" s="413" t="s">
        <v>327</v>
      </c>
      <c r="I12" s="508" t="s">
        <v>332</v>
      </c>
      <c r="J12" s="508" t="s">
        <v>327</v>
      </c>
      <c r="K12" s="489">
        <f>Таблица!C52+Таблица!C107</f>
        <v>9327.5</v>
      </c>
      <c r="L12" s="489">
        <f>Таблица!D52+Таблица!C107</f>
        <v>9629.1</v>
      </c>
      <c r="M12" s="36"/>
      <c r="N12" s="36"/>
    </row>
    <row r="13" spans="1:14" ht="48.75" customHeight="1" thickBot="1">
      <c r="A13" s="453"/>
      <c r="B13" s="455"/>
      <c r="C13" s="457"/>
      <c r="D13" s="427"/>
      <c r="E13" s="74" t="s">
        <v>247</v>
      </c>
      <c r="F13" s="72">
        <v>1</v>
      </c>
      <c r="G13" s="451"/>
      <c r="H13" s="414"/>
      <c r="I13" s="509"/>
      <c r="J13" s="509"/>
      <c r="K13" s="490"/>
      <c r="L13" s="490"/>
      <c r="M13" s="36"/>
      <c r="N13" s="36"/>
    </row>
    <row r="14" spans="1:14" ht="53.25" customHeight="1">
      <c r="A14" s="452" t="s">
        <v>215</v>
      </c>
      <c r="B14" s="454"/>
      <c r="C14" s="456" t="s">
        <v>136</v>
      </c>
      <c r="D14" s="426" t="s">
        <v>98</v>
      </c>
      <c r="E14" s="73" t="s">
        <v>248</v>
      </c>
      <c r="F14" s="65">
        <v>1</v>
      </c>
      <c r="G14" s="449" t="s">
        <v>329</v>
      </c>
      <c r="H14" s="390" t="s">
        <v>327</v>
      </c>
      <c r="I14" s="505" t="s">
        <v>332</v>
      </c>
      <c r="J14" s="505" t="s">
        <v>327</v>
      </c>
      <c r="K14" s="397">
        <f>Таблица!C55+Таблица!C107</f>
        <v>9636.9</v>
      </c>
      <c r="L14" s="397">
        <f>Таблица!D55+Таблица!D107</f>
        <v>9917.7</v>
      </c>
      <c r="M14" s="36"/>
      <c r="N14" s="36"/>
    </row>
    <row r="15" spans="1:14" ht="54" customHeight="1" thickBot="1">
      <c r="A15" s="453"/>
      <c r="B15" s="455"/>
      <c r="C15" s="457"/>
      <c r="D15" s="427"/>
      <c r="E15" s="77" t="s">
        <v>249</v>
      </c>
      <c r="F15" s="72">
        <v>1</v>
      </c>
      <c r="G15" s="451"/>
      <c r="H15" s="391"/>
      <c r="I15" s="506"/>
      <c r="J15" s="506"/>
      <c r="K15" s="398"/>
      <c r="L15" s="398"/>
      <c r="M15" s="36"/>
      <c r="N15" s="36"/>
    </row>
    <row r="16" spans="1:14" ht="85.5" customHeight="1" thickBot="1">
      <c r="A16" s="83" t="s">
        <v>215</v>
      </c>
      <c r="B16" s="84"/>
      <c r="C16" s="85" t="s">
        <v>150</v>
      </c>
      <c r="D16" s="83" t="s">
        <v>100</v>
      </c>
      <c r="E16" s="464"/>
      <c r="F16" s="465"/>
      <c r="G16" s="88" t="s">
        <v>329</v>
      </c>
      <c r="H16" s="167" t="s">
        <v>327</v>
      </c>
      <c r="I16" s="167" t="s">
        <v>332</v>
      </c>
      <c r="J16" s="167" t="s">
        <v>327</v>
      </c>
      <c r="K16" s="193">
        <f>Таблица!C72+Таблица!C106</f>
        <v>6249.1</v>
      </c>
      <c r="L16" s="193">
        <f>Таблица!D72+Таблица!D107</f>
        <v>6553.3</v>
      </c>
      <c r="M16" s="36"/>
      <c r="N16" s="36"/>
    </row>
    <row r="17" spans="1:14" ht="85.5" customHeight="1" thickBot="1">
      <c r="A17" s="83" t="s">
        <v>215</v>
      </c>
      <c r="B17" s="84"/>
      <c r="C17" s="85" t="s">
        <v>152</v>
      </c>
      <c r="D17" s="83" t="s">
        <v>100</v>
      </c>
      <c r="E17" s="464"/>
      <c r="F17" s="465"/>
      <c r="G17" s="88" t="s">
        <v>328</v>
      </c>
      <c r="H17" s="167" t="s">
        <v>327</v>
      </c>
      <c r="I17" s="167" t="s">
        <v>184</v>
      </c>
      <c r="J17" s="167" t="s">
        <v>327</v>
      </c>
      <c r="K17" s="193">
        <f>Таблица!C74+Таблица!C106</f>
        <v>6652.1</v>
      </c>
      <c r="L17" s="193">
        <f>Таблица!D74+Таблица!D106</f>
        <v>6956.3</v>
      </c>
      <c r="M17" s="36"/>
      <c r="N17" s="36"/>
    </row>
    <row r="18" spans="1:14" ht="86.25" customHeight="1" thickBot="1">
      <c r="A18" s="83" t="s">
        <v>215</v>
      </c>
      <c r="B18" s="84"/>
      <c r="C18" s="85" t="s">
        <v>159</v>
      </c>
      <c r="D18" s="83" t="s">
        <v>99</v>
      </c>
      <c r="E18" s="464"/>
      <c r="F18" s="465"/>
      <c r="G18" s="88" t="s">
        <v>329</v>
      </c>
      <c r="H18" s="167" t="s">
        <v>327</v>
      </c>
      <c r="I18" s="167" t="s">
        <v>332</v>
      </c>
      <c r="J18" s="167" t="s">
        <v>327</v>
      </c>
      <c r="K18" s="193">
        <f>Таблица!C83+Таблица!C107</f>
        <v>5683.6</v>
      </c>
      <c r="L18" s="193">
        <f>Таблица!D83+Таблица!D107</f>
        <v>5835.7</v>
      </c>
      <c r="M18" s="36"/>
      <c r="N18" s="36"/>
    </row>
    <row r="19" spans="1:14" ht="30.75" customHeight="1" thickBot="1">
      <c r="A19" s="430" t="s">
        <v>265</v>
      </c>
      <c r="B19" s="431"/>
      <c r="C19" s="431"/>
      <c r="D19" s="431"/>
      <c r="E19" s="431"/>
      <c r="F19" s="431"/>
      <c r="G19" s="431"/>
      <c r="H19" s="431"/>
      <c r="I19" s="232"/>
      <c r="J19" s="232"/>
      <c r="K19" s="232"/>
      <c r="L19" s="182"/>
      <c r="M19" s="36"/>
      <c r="N19" s="36"/>
    </row>
    <row r="20" spans="1:14" ht="17.25" customHeight="1" thickBot="1">
      <c r="A20" s="466" t="s">
        <v>241</v>
      </c>
      <c r="B20" s="466"/>
      <c r="C20" s="467" t="s">
        <v>2</v>
      </c>
      <c r="D20" s="469" t="s">
        <v>242</v>
      </c>
      <c r="E20" s="470"/>
      <c r="F20" s="470"/>
      <c r="G20" s="470"/>
      <c r="H20" s="470"/>
      <c r="I20" s="233"/>
      <c r="J20" s="233"/>
      <c r="K20" s="233"/>
      <c r="L20" s="188"/>
      <c r="M20" s="36"/>
      <c r="N20" s="36"/>
    </row>
    <row r="21" spans="1:14" ht="22.5" customHeight="1" thickBot="1">
      <c r="A21" s="466"/>
      <c r="B21" s="466"/>
      <c r="C21" s="468"/>
      <c r="D21" s="184" t="s">
        <v>213</v>
      </c>
      <c r="E21" s="185" t="s">
        <v>244</v>
      </c>
      <c r="F21" s="186" t="s">
        <v>243</v>
      </c>
      <c r="G21" s="185" t="s">
        <v>245</v>
      </c>
      <c r="H21" s="187" t="s">
        <v>243</v>
      </c>
      <c r="I21" s="177"/>
      <c r="J21" s="189"/>
      <c r="K21" s="177"/>
      <c r="L21" s="189"/>
      <c r="M21" s="36"/>
      <c r="N21" s="36"/>
    </row>
    <row r="22" spans="1:14" ht="113.25" customHeight="1" thickBot="1">
      <c r="A22" s="84" t="s">
        <v>215</v>
      </c>
      <c r="B22" s="89"/>
      <c r="C22" s="83" t="s">
        <v>141</v>
      </c>
      <c r="D22" s="90" t="s">
        <v>109</v>
      </c>
      <c r="E22" s="91" t="s">
        <v>170</v>
      </c>
      <c r="F22" s="87">
        <v>1</v>
      </c>
      <c r="G22" s="91" t="s">
        <v>328</v>
      </c>
      <c r="H22" s="164" t="s">
        <v>263</v>
      </c>
      <c r="I22" s="167" t="s">
        <v>184</v>
      </c>
      <c r="J22" s="88" t="s">
        <v>263</v>
      </c>
      <c r="K22" s="193">
        <f>Таблица!C61+Таблица!C106</f>
        <v>6685.9</v>
      </c>
      <c r="L22" s="193">
        <f>Таблица!D61+Таблица!D106</f>
        <v>7030.4</v>
      </c>
      <c r="M22" s="36"/>
      <c r="N22" s="36"/>
    </row>
    <row r="23" spans="1:14" ht="112.5" customHeight="1" thickBot="1">
      <c r="A23" s="59" t="s">
        <v>215</v>
      </c>
      <c r="B23" s="60"/>
      <c r="C23" s="59" t="s">
        <v>143</v>
      </c>
      <c r="D23" s="62" t="s">
        <v>109</v>
      </c>
      <c r="E23" s="66" t="s">
        <v>170</v>
      </c>
      <c r="F23" s="63">
        <v>1</v>
      </c>
      <c r="G23" s="66" t="s">
        <v>329</v>
      </c>
      <c r="H23" s="165" t="s">
        <v>263</v>
      </c>
      <c r="I23" s="245" t="s">
        <v>332</v>
      </c>
      <c r="J23" s="244" t="s">
        <v>263</v>
      </c>
      <c r="K23" s="193">
        <f>Таблица!C63+Таблица!C107</f>
        <v>6484.4</v>
      </c>
      <c r="L23" s="193">
        <f>Таблица!D62+Таблица!D107</f>
        <v>6305</v>
      </c>
      <c r="M23" s="36"/>
      <c r="N23" s="36"/>
    </row>
    <row r="24" spans="1:14" ht="112.5" customHeight="1" thickBot="1">
      <c r="A24" s="59" t="s">
        <v>215</v>
      </c>
      <c r="B24" s="60"/>
      <c r="C24" s="59" t="s">
        <v>146</v>
      </c>
      <c r="D24" s="61" t="s">
        <v>109</v>
      </c>
      <c r="E24" s="66" t="s">
        <v>169</v>
      </c>
      <c r="F24" s="63">
        <v>1</v>
      </c>
      <c r="G24" s="66" t="s">
        <v>329</v>
      </c>
      <c r="H24" s="165" t="s">
        <v>263</v>
      </c>
      <c r="I24" s="245" t="s">
        <v>332</v>
      </c>
      <c r="J24" s="244" t="s">
        <v>263</v>
      </c>
      <c r="K24" s="193">
        <f>Таблица!C64+Таблица!C107</f>
        <v>5765.5</v>
      </c>
      <c r="L24" s="193">
        <f>Таблица!D63+Таблица!D107</f>
        <v>6828.9</v>
      </c>
      <c r="M24" s="36"/>
      <c r="N24" s="36"/>
    </row>
    <row r="25" spans="1:14" ht="91.5" customHeight="1" thickBot="1">
      <c r="A25" s="83" t="s">
        <v>215</v>
      </c>
      <c r="B25" s="84"/>
      <c r="C25" s="83" t="s">
        <v>354</v>
      </c>
      <c r="D25" s="90" t="s">
        <v>108</v>
      </c>
      <c r="E25" s="91"/>
      <c r="F25" s="94"/>
      <c r="G25" s="91" t="s">
        <v>329</v>
      </c>
      <c r="H25" s="164" t="s">
        <v>263</v>
      </c>
      <c r="I25" s="167" t="s">
        <v>332</v>
      </c>
      <c r="J25" s="88" t="s">
        <v>263</v>
      </c>
      <c r="K25" s="193">
        <f>Таблица!C65+Таблица!C107</f>
        <v>5194.8</v>
      </c>
      <c r="L25" s="193">
        <f>Таблица!D64+Таблица!D107</f>
        <v>6160.7</v>
      </c>
      <c r="M25" s="36"/>
      <c r="N25" s="36"/>
    </row>
    <row r="26" spans="1:14" ht="98.25" customHeight="1" thickBot="1">
      <c r="A26" s="83" t="s">
        <v>215</v>
      </c>
      <c r="B26" s="84"/>
      <c r="C26" s="83" t="s">
        <v>355</v>
      </c>
      <c r="D26" s="90" t="s">
        <v>108</v>
      </c>
      <c r="E26" s="91"/>
      <c r="F26" s="94"/>
      <c r="G26" s="91" t="s">
        <v>328</v>
      </c>
      <c r="H26" s="164" t="s">
        <v>263</v>
      </c>
      <c r="I26" s="167" t="s">
        <v>184</v>
      </c>
      <c r="J26" s="88" t="s">
        <v>263</v>
      </c>
      <c r="K26" s="193">
        <f>Таблица!C66+Таблица!C106</f>
        <v>6639.1</v>
      </c>
      <c r="L26" s="193">
        <f>Таблица!D65+Таблица!D106</f>
        <v>5528.9</v>
      </c>
      <c r="M26" s="36"/>
      <c r="N26" s="36"/>
    </row>
    <row r="27" spans="1:14" ht="104.25" customHeight="1" thickBot="1">
      <c r="A27" s="83" t="s">
        <v>215</v>
      </c>
      <c r="B27" s="84"/>
      <c r="C27" s="95" t="s">
        <v>161</v>
      </c>
      <c r="D27" s="90" t="s">
        <v>107</v>
      </c>
      <c r="E27" s="91"/>
      <c r="F27" s="94"/>
      <c r="G27" s="91" t="s">
        <v>329</v>
      </c>
      <c r="H27" s="164" t="s">
        <v>263</v>
      </c>
      <c r="I27" s="167" t="s">
        <v>332</v>
      </c>
      <c r="J27" s="88" t="s">
        <v>263</v>
      </c>
      <c r="K27" s="193">
        <f>Таблица!C67+Таблица!C107</f>
        <v>5920.2</v>
      </c>
      <c r="L27" s="193">
        <f>Таблица!D66+Таблица!D107</f>
        <v>6973.2</v>
      </c>
      <c r="M27" s="36"/>
      <c r="N27" s="36"/>
    </row>
    <row r="28" spans="1:14" s="40" customFormat="1" ht="15">
      <c r="A28" s="41"/>
      <c r="B28" s="41"/>
      <c r="C28" s="42"/>
      <c r="D28" s="43"/>
      <c r="E28" s="43"/>
      <c r="F28" s="43"/>
      <c r="G28" s="44"/>
      <c r="H28" s="44"/>
      <c r="I28" s="44"/>
      <c r="J28" s="44"/>
      <c r="K28" s="44"/>
      <c r="L28" s="44"/>
      <c r="N28" s="45"/>
    </row>
    <row r="29" spans="1:14" ht="15">
      <c r="A29" s="41"/>
      <c r="B29" s="41"/>
      <c r="C29" s="42"/>
      <c r="D29" s="43"/>
      <c r="E29" s="43"/>
      <c r="F29" s="43"/>
      <c r="G29" s="46"/>
      <c r="H29" s="46"/>
      <c r="I29" s="46"/>
      <c r="J29" s="46"/>
      <c r="K29" s="46"/>
      <c r="L29" s="46"/>
      <c r="N29" s="36"/>
    </row>
    <row r="30" spans="1:12" ht="15">
      <c r="A30" s="41"/>
      <c r="B30" s="41"/>
      <c r="C30" s="42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15">
      <c r="A31" s="41"/>
      <c r="B31" s="41"/>
      <c r="C31" s="42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5">
      <c r="A32" s="41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5">
      <c r="A33" s="41"/>
      <c r="B33" s="41"/>
      <c r="C33" s="42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5">
      <c r="A34" s="41"/>
      <c r="B34" s="41"/>
      <c r="C34" s="42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5">
      <c r="A35" s="41"/>
      <c r="B35" s="41"/>
      <c r="C35" s="42"/>
      <c r="D35" s="43"/>
      <c r="E35" s="43"/>
      <c r="F35" s="43"/>
      <c r="G35" s="43"/>
      <c r="H35" s="43"/>
      <c r="I35" s="43"/>
      <c r="J35" s="43"/>
      <c r="K35" s="43"/>
      <c r="L35" s="43"/>
    </row>
    <row r="36" spans="1:12" ht="15">
      <c r="A36" s="41"/>
      <c r="B36" s="41"/>
      <c r="C36" s="42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5">
      <c r="A37" s="41"/>
      <c r="B37" s="41"/>
      <c r="C37" s="42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5">
      <c r="A38" s="41"/>
      <c r="B38" s="41"/>
      <c r="C38" s="42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5">
      <c r="A39" s="41"/>
      <c r="B39" s="41"/>
      <c r="C39" s="42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15">
      <c r="A40" s="41"/>
      <c r="B40" s="41"/>
      <c r="C40" s="42"/>
      <c r="D40" s="43"/>
      <c r="E40" s="43"/>
      <c r="F40" s="43"/>
      <c r="G40" s="43"/>
      <c r="H40" s="43"/>
      <c r="I40" s="43"/>
      <c r="J40" s="43"/>
      <c r="K40" s="43"/>
      <c r="L40" s="43"/>
    </row>
    <row r="41" spans="1:12" ht="15">
      <c r="A41" s="41"/>
      <c r="B41" s="41"/>
      <c r="C41" s="42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15">
      <c r="A42" s="41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15">
      <c r="A43" s="41"/>
      <c r="B43" s="41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ht="15">
      <c r="A44" s="41"/>
      <c r="B44" s="41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ht="15">
      <c r="A45" s="41"/>
      <c r="B45" s="41"/>
      <c r="C45" s="42"/>
      <c r="D45" s="43"/>
      <c r="E45" s="43"/>
      <c r="F45" s="43"/>
      <c r="G45" s="43"/>
      <c r="H45" s="43"/>
      <c r="I45" s="43"/>
      <c r="J45" s="43"/>
      <c r="K45" s="43"/>
      <c r="L45" s="43"/>
    </row>
    <row r="46" spans="1:12" ht="15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3"/>
      <c r="L46" s="43"/>
    </row>
    <row r="47" spans="1:12" ht="15">
      <c r="A47" s="41"/>
      <c r="B47" s="41"/>
      <c r="C47" s="42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15">
      <c r="A48" s="41"/>
      <c r="B48" s="41"/>
      <c r="C48" s="42"/>
      <c r="D48" s="43"/>
      <c r="E48" s="43"/>
      <c r="F48" s="43"/>
      <c r="G48" s="43"/>
      <c r="H48" s="43"/>
      <c r="I48" s="43"/>
      <c r="J48" s="43"/>
      <c r="K48" s="43"/>
      <c r="L48" s="43"/>
    </row>
    <row r="49" spans="1:12" ht="15">
      <c r="A49" s="41"/>
      <c r="B49" s="41"/>
      <c r="C49" s="42"/>
      <c r="D49" s="43"/>
      <c r="E49" s="43"/>
      <c r="F49" s="43"/>
      <c r="G49" s="43"/>
      <c r="H49" s="43"/>
      <c r="I49" s="43"/>
      <c r="J49" s="43"/>
      <c r="K49" s="43"/>
      <c r="L49" s="43"/>
    </row>
    <row r="50" spans="1:12" ht="15">
      <c r="A50" s="41"/>
      <c r="B50" s="41"/>
      <c r="C50" s="42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5">
      <c r="A51" s="41"/>
      <c r="B51" s="41"/>
      <c r="C51" s="42"/>
      <c r="D51" s="43"/>
      <c r="E51" s="43"/>
      <c r="F51" s="43"/>
      <c r="G51" s="43"/>
      <c r="H51" s="43"/>
      <c r="I51" s="43"/>
      <c r="J51" s="43"/>
      <c r="K51" s="43"/>
      <c r="L51" s="43"/>
    </row>
    <row r="52" spans="1:12" ht="15">
      <c r="A52" s="41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5">
      <c r="A53" s="41"/>
      <c r="B53" s="41"/>
      <c r="C53" s="42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5">
      <c r="A54" s="41"/>
      <c r="B54" s="41"/>
      <c r="C54" s="42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5">
      <c r="A55" s="41"/>
      <c r="B55" s="41"/>
      <c r="C55" s="42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5">
      <c r="A56" s="41"/>
      <c r="B56" s="41"/>
      <c r="C56" s="42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15">
      <c r="A57" s="41"/>
      <c r="B57" s="41"/>
      <c r="C57" s="42"/>
      <c r="D57" s="43"/>
      <c r="E57" s="43"/>
      <c r="F57" s="43"/>
      <c r="G57" s="43"/>
      <c r="H57" s="43"/>
      <c r="I57" s="43"/>
      <c r="J57" s="43"/>
      <c r="K57" s="43"/>
      <c r="L57" s="43"/>
    </row>
    <row r="58" spans="1:12" ht="15">
      <c r="A58" s="41"/>
      <c r="B58" s="41"/>
      <c r="C58" s="42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15">
      <c r="A59" s="41"/>
      <c r="B59" s="41"/>
      <c r="C59" s="42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5">
      <c r="A60" s="41"/>
      <c r="B60" s="41"/>
      <c r="C60" s="42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5">
      <c r="A61" s="41"/>
      <c r="B61" s="41"/>
      <c r="C61" s="42"/>
      <c r="D61" s="43"/>
      <c r="E61" s="43"/>
      <c r="F61" s="43"/>
      <c r="G61" s="43"/>
      <c r="H61" s="43"/>
      <c r="I61" s="43"/>
      <c r="J61" s="43"/>
      <c r="K61" s="43"/>
      <c r="L61" s="43"/>
    </row>
    <row r="62" spans="1:12" ht="15">
      <c r="A62" s="41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</row>
    <row r="63" spans="1:12" ht="15">
      <c r="A63" s="41"/>
      <c r="B63" s="41"/>
      <c r="C63" s="42"/>
      <c r="D63" s="43"/>
      <c r="E63" s="43"/>
      <c r="F63" s="43"/>
      <c r="G63" s="43"/>
      <c r="H63" s="43"/>
      <c r="I63" s="43"/>
      <c r="J63" s="43"/>
      <c r="K63" s="43"/>
      <c r="L63" s="43"/>
    </row>
    <row r="64" spans="1:12" ht="15">
      <c r="A64" s="41"/>
      <c r="B64" s="41"/>
      <c r="C64" s="42"/>
      <c r="D64" s="43"/>
      <c r="E64" s="43"/>
      <c r="F64" s="43"/>
      <c r="G64" s="43"/>
      <c r="H64" s="43"/>
      <c r="I64" s="43"/>
      <c r="J64" s="43"/>
      <c r="K64" s="43"/>
      <c r="L64" s="43"/>
    </row>
    <row r="65" spans="1:12" ht="15">
      <c r="A65" s="41"/>
      <c r="B65" s="41"/>
      <c r="C65" s="42"/>
      <c r="D65" s="43"/>
      <c r="E65" s="43"/>
      <c r="F65" s="43"/>
      <c r="G65" s="43"/>
      <c r="H65" s="43"/>
      <c r="I65" s="43"/>
      <c r="J65" s="43"/>
      <c r="K65" s="43"/>
      <c r="L65" s="43"/>
    </row>
    <row r="66" spans="1:12" ht="15">
      <c r="A66" s="41"/>
      <c r="B66" s="41"/>
      <c r="C66" s="42"/>
      <c r="D66" s="43"/>
      <c r="E66" s="43"/>
      <c r="F66" s="43"/>
      <c r="G66" s="43"/>
      <c r="H66" s="43"/>
      <c r="I66" s="43"/>
      <c r="J66" s="43"/>
      <c r="K66" s="43"/>
      <c r="L66" s="43"/>
    </row>
    <row r="67" spans="1:12" ht="15">
      <c r="A67" s="41"/>
      <c r="B67" s="41"/>
      <c r="C67" s="42"/>
      <c r="D67" s="43"/>
      <c r="E67" s="43"/>
      <c r="F67" s="43"/>
      <c r="G67" s="43"/>
      <c r="H67" s="43"/>
      <c r="I67" s="43"/>
      <c r="J67" s="43"/>
      <c r="K67" s="43"/>
      <c r="L67" s="43"/>
    </row>
    <row r="68" spans="1:12" ht="15">
      <c r="A68" s="41"/>
      <c r="B68" s="41"/>
      <c r="C68" s="42"/>
      <c r="D68" s="43"/>
      <c r="E68" s="43"/>
      <c r="F68" s="43"/>
      <c r="G68" s="43"/>
      <c r="H68" s="43"/>
      <c r="I68" s="43"/>
      <c r="J68" s="43"/>
      <c r="K68" s="43"/>
      <c r="L68" s="43"/>
    </row>
    <row r="69" spans="1:12" ht="15">
      <c r="A69" s="41"/>
      <c r="B69" s="41"/>
      <c r="C69" s="42"/>
      <c r="D69" s="43"/>
      <c r="E69" s="43"/>
      <c r="F69" s="43"/>
      <c r="G69" s="43"/>
      <c r="H69" s="43"/>
      <c r="I69" s="43"/>
      <c r="J69" s="43"/>
      <c r="K69" s="43"/>
      <c r="L69" s="43"/>
    </row>
    <row r="70" spans="1:12" ht="15">
      <c r="A70" s="41"/>
      <c r="B70" s="41"/>
      <c r="C70" s="42"/>
      <c r="D70" s="43"/>
      <c r="E70" s="43"/>
      <c r="F70" s="43"/>
      <c r="G70" s="43"/>
      <c r="H70" s="43"/>
      <c r="I70" s="43"/>
      <c r="J70" s="43"/>
      <c r="K70" s="43"/>
      <c r="L70" s="43"/>
    </row>
    <row r="71" spans="1:12" ht="15">
      <c r="A71" s="41"/>
      <c r="B71" s="41"/>
      <c r="C71" s="42"/>
      <c r="D71" s="43"/>
      <c r="E71" s="43"/>
      <c r="F71" s="43"/>
      <c r="G71" s="43"/>
      <c r="H71" s="43"/>
      <c r="I71" s="43"/>
      <c r="J71" s="43"/>
      <c r="K71" s="43"/>
      <c r="L71" s="43"/>
    </row>
    <row r="72" spans="1:12" ht="15">
      <c r="A72" s="41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</row>
    <row r="73" spans="1:12" ht="15">
      <c r="A73" s="41"/>
      <c r="B73" s="41"/>
      <c r="C73" s="42"/>
      <c r="D73" s="43"/>
      <c r="E73" s="43"/>
      <c r="F73" s="43"/>
      <c r="G73" s="43"/>
      <c r="H73" s="43"/>
      <c r="I73" s="43"/>
      <c r="J73" s="43"/>
      <c r="K73" s="43"/>
      <c r="L73" s="43"/>
    </row>
    <row r="74" spans="1:12" ht="15">
      <c r="A74" s="41"/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</row>
    <row r="75" spans="1:12" ht="15">
      <c r="A75" s="41"/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</row>
    <row r="76" spans="1:12" ht="15">
      <c r="A76" s="41"/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</row>
    <row r="77" spans="1:12" ht="15">
      <c r="A77" s="41"/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</row>
    <row r="78" spans="1:12" ht="15">
      <c r="A78" s="41"/>
      <c r="B78" s="41"/>
      <c r="C78" s="42"/>
      <c r="D78" s="43"/>
      <c r="E78" s="43"/>
      <c r="F78" s="43"/>
      <c r="G78" s="43"/>
      <c r="H78" s="43"/>
      <c r="I78" s="43"/>
      <c r="J78" s="43"/>
      <c r="K78" s="43"/>
      <c r="L78" s="43"/>
    </row>
    <row r="79" spans="1:12" ht="15">
      <c r="A79" s="41"/>
      <c r="B79" s="41"/>
      <c r="C79" s="42"/>
      <c r="D79" s="43"/>
      <c r="E79" s="43"/>
      <c r="F79" s="43"/>
      <c r="G79" s="43"/>
      <c r="H79" s="43"/>
      <c r="I79" s="43"/>
      <c r="J79" s="43"/>
      <c r="K79" s="43"/>
      <c r="L79" s="43"/>
    </row>
    <row r="80" spans="1:12" ht="15">
      <c r="A80" s="41"/>
      <c r="B80" s="41"/>
      <c r="C80" s="42"/>
      <c r="D80" s="43"/>
      <c r="E80" s="43"/>
      <c r="F80" s="43"/>
      <c r="G80" s="43"/>
      <c r="H80" s="43"/>
      <c r="I80" s="43"/>
      <c r="J80" s="43"/>
      <c r="K80" s="43"/>
      <c r="L80" s="43"/>
    </row>
    <row r="81" spans="1:12" ht="15">
      <c r="A81" s="41"/>
      <c r="B81" s="41"/>
      <c r="C81" s="42"/>
      <c r="D81" s="43"/>
      <c r="E81" s="43"/>
      <c r="F81" s="43"/>
      <c r="G81" s="43"/>
      <c r="H81" s="43"/>
      <c r="I81" s="43"/>
      <c r="J81" s="43"/>
      <c r="K81" s="43"/>
      <c r="L81" s="43"/>
    </row>
    <row r="82" spans="1:12" ht="15">
      <c r="A82" s="41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</row>
    <row r="83" spans="1:12" ht="15">
      <c r="A83" s="41"/>
      <c r="B83" s="41"/>
      <c r="C83" s="42"/>
      <c r="D83" s="43"/>
      <c r="E83" s="43"/>
      <c r="F83" s="43"/>
      <c r="G83" s="43"/>
      <c r="H83" s="43"/>
      <c r="I83" s="43"/>
      <c r="J83" s="43"/>
      <c r="K83" s="43"/>
      <c r="L83" s="43"/>
    </row>
  </sheetData>
  <sheetProtection/>
  <mergeCells count="56">
    <mergeCell ref="I14:I15"/>
    <mergeCell ref="J14:J15"/>
    <mergeCell ref="D8:J8"/>
    <mergeCell ref="I10:I11"/>
    <mergeCell ref="J10:J11"/>
    <mergeCell ref="I12:I13"/>
    <mergeCell ref="J12:J13"/>
    <mergeCell ref="G14:G15"/>
    <mergeCell ref="H14:H15"/>
    <mergeCell ref="E18:F18"/>
    <mergeCell ref="A19:H19"/>
    <mergeCell ref="A20:A21"/>
    <mergeCell ref="B20:B21"/>
    <mergeCell ref="C20:C21"/>
    <mergeCell ref="D20:H20"/>
    <mergeCell ref="E17:F17"/>
    <mergeCell ref="E16:F16"/>
    <mergeCell ref="A14:A15"/>
    <mergeCell ref="B14:B15"/>
    <mergeCell ref="C14:C15"/>
    <mergeCell ref="D14:D15"/>
    <mergeCell ref="K14:K15"/>
    <mergeCell ref="L14:L15"/>
    <mergeCell ref="K12:K13"/>
    <mergeCell ref="L12:L13"/>
    <mergeCell ref="A12:A13"/>
    <mergeCell ref="B12:B13"/>
    <mergeCell ref="C12:C13"/>
    <mergeCell ref="D12:D13"/>
    <mergeCell ref="G12:G13"/>
    <mergeCell ref="H12:H13"/>
    <mergeCell ref="K10:K11"/>
    <mergeCell ref="L10:L11"/>
    <mergeCell ref="A10:A11"/>
    <mergeCell ref="B10:B11"/>
    <mergeCell ref="C10:C11"/>
    <mergeCell ref="D10:D11"/>
    <mergeCell ref="G10:G11"/>
    <mergeCell ref="H10:H11"/>
    <mergeCell ref="K8:K9"/>
    <mergeCell ref="L8:L9"/>
    <mergeCell ref="A6:H6"/>
    <mergeCell ref="A7:H7"/>
    <mergeCell ref="A8:A9"/>
    <mergeCell ref="B8:B9"/>
    <mergeCell ref="C8:C9"/>
    <mergeCell ref="A1:L1"/>
    <mergeCell ref="A2:H2"/>
    <mergeCell ref="A3:A5"/>
    <mergeCell ref="C3:D3"/>
    <mergeCell ref="E3:E5"/>
    <mergeCell ref="G3:H3"/>
    <mergeCell ref="C4:D4"/>
    <mergeCell ref="G4:H4"/>
    <mergeCell ref="C5:D5"/>
    <mergeCell ref="F5:H5"/>
  </mergeCells>
  <printOptions/>
  <pageMargins left="0.11811023622047245" right="0" top="0" bottom="0" header="0.31496062992125984" footer="0.31496062992125984"/>
  <pageSetup fitToHeight="2" fitToWidth="1" horizontalDpi="600" verticalDpi="600" orientation="portrait" paperSize="9" scale="3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71"/>
  <sheetViews>
    <sheetView view="pageBreakPreview" zoomScale="85" zoomScaleSheetLayoutView="85" zoomScalePageLayoutView="0" workbookViewId="0" topLeftCell="A64">
      <selection activeCell="Q15" sqref="Q15"/>
    </sheetView>
  </sheetViews>
  <sheetFormatPr defaultColWidth="9.00390625" defaultRowHeight="12.75"/>
  <cols>
    <col min="1" max="1" width="4.75390625" style="0" customWidth="1"/>
    <col min="11" max="11" width="9.125" style="0" customWidth="1"/>
    <col min="13" max="13" width="19.25390625" style="0" customWidth="1"/>
    <col min="14" max="15" width="12.375" style="155" customWidth="1"/>
  </cols>
  <sheetData>
    <row r="1" spans="2:15" ht="19.5" thickBot="1">
      <c r="B1" s="524" t="s">
        <v>5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6"/>
    </row>
    <row r="2" spans="2:15" ht="17.25" thickBot="1">
      <c r="B2" s="519" t="s">
        <v>335</v>
      </c>
      <c r="C2" s="520"/>
      <c r="D2" s="520"/>
      <c r="E2" s="520"/>
      <c r="F2" s="520"/>
      <c r="G2" s="520"/>
      <c r="H2" s="520"/>
      <c r="I2" s="32" t="s">
        <v>6</v>
      </c>
      <c r="J2" s="32"/>
      <c r="K2" s="32"/>
      <c r="L2" s="514" t="s">
        <v>282</v>
      </c>
      <c r="M2" s="515"/>
      <c r="N2" s="149" t="s">
        <v>283</v>
      </c>
      <c r="O2" s="149" t="s">
        <v>194</v>
      </c>
    </row>
    <row r="3" spans="2:15" ht="17.25" customHeight="1" thickBot="1">
      <c r="B3" s="12"/>
      <c r="C3" s="11"/>
      <c r="D3" s="11"/>
      <c r="E3" s="11"/>
      <c r="F3" s="11"/>
      <c r="G3" s="11"/>
      <c r="H3" s="11"/>
      <c r="I3" s="11"/>
      <c r="J3" s="11"/>
      <c r="K3" s="11"/>
      <c r="L3" s="522" t="s">
        <v>195</v>
      </c>
      <c r="M3" s="523"/>
      <c r="N3" s="150">
        <f>Таблица!C9</f>
        <v>4134</v>
      </c>
      <c r="O3" s="150">
        <f>Таблица!D9</f>
        <v>4618.9</v>
      </c>
    </row>
    <row r="4" spans="2:15" ht="18" customHeight="1" thickBot="1">
      <c r="B4" s="12"/>
      <c r="C4" s="11"/>
      <c r="D4" s="11"/>
      <c r="E4" s="11"/>
      <c r="F4" s="11"/>
      <c r="G4" s="11"/>
      <c r="H4" s="11"/>
      <c r="I4" s="11"/>
      <c r="J4" s="11"/>
      <c r="K4" s="11"/>
      <c r="L4" s="522" t="s">
        <v>196</v>
      </c>
      <c r="M4" s="523"/>
      <c r="N4" s="150">
        <f>Таблица!C20</f>
        <v>5073.9</v>
      </c>
      <c r="O4" s="150">
        <f>Таблица!D20</f>
        <v>5352.1</v>
      </c>
    </row>
    <row r="5" spans="2:15" ht="18.75" customHeight="1" thickBot="1">
      <c r="B5" s="12"/>
      <c r="C5" s="11"/>
      <c r="D5" s="11"/>
      <c r="E5" s="11"/>
      <c r="F5" s="11"/>
      <c r="G5" s="11"/>
      <c r="H5" s="11"/>
      <c r="I5" s="11"/>
      <c r="J5" s="11"/>
      <c r="K5" s="11"/>
      <c r="L5" s="522" t="s">
        <v>266</v>
      </c>
      <c r="M5" s="523"/>
      <c r="N5" s="150">
        <f>Таблица!C45</f>
        <v>4916.6</v>
      </c>
      <c r="O5" s="150">
        <f>Таблица!D45</f>
        <v>5162.3</v>
      </c>
    </row>
    <row r="6" spans="2:15" ht="18.75" customHeight="1" thickBot="1">
      <c r="B6" s="12"/>
      <c r="C6" s="11"/>
      <c r="D6" s="11"/>
      <c r="E6" s="11"/>
      <c r="F6" s="11"/>
      <c r="G6" s="11"/>
      <c r="H6" s="11"/>
      <c r="I6" s="11"/>
      <c r="J6" s="11"/>
      <c r="K6" s="11"/>
      <c r="L6" s="522" t="s">
        <v>267</v>
      </c>
      <c r="M6" s="523"/>
      <c r="N6" s="150">
        <f>Таблица!C50</f>
        <v>9085.7</v>
      </c>
      <c r="O6" s="150">
        <f>Таблица!D50</f>
        <v>9387.3</v>
      </c>
    </row>
    <row r="7" spans="2:15" ht="18" customHeight="1" thickBot="1">
      <c r="B7" s="12"/>
      <c r="C7" s="11"/>
      <c r="D7" s="11"/>
      <c r="E7" s="11"/>
      <c r="F7" s="11"/>
      <c r="G7" s="11"/>
      <c r="H7" s="11"/>
      <c r="I7" s="11"/>
      <c r="J7" s="11"/>
      <c r="K7" s="11"/>
      <c r="L7" s="522" t="s">
        <v>268</v>
      </c>
      <c r="M7" s="523"/>
      <c r="N7" s="150">
        <f>Таблица!C64</f>
        <v>5120.7</v>
      </c>
      <c r="O7" s="150">
        <f>Таблица!D64</f>
        <v>5515.9</v>
      </c>
    </row>
    <row r="8" spans="2:15" ht="18" customHeight="1" thickBot="1">
      <c r="B8" s="12"/>
      <c r="C8" s="11"/>
      <c r="D8" s="11"/>
      <c r="E8" s="11"/>
      <c r="F8" s="11"/>
      <c r="G8" s="11"/>
      <c r="H8" s="11"/>
      <c r="I8" s="11"/>
      <c r="J8" s="11"/>
      <c r="K8" s="11"/>
      <c r="L8" s="514" t="s">
        <v>279</v>
      </c>
      <c r="M8" s="515"/>
      <c r="N8" s="146">
        <f>N3+N4+N5+N6+N7</f>
        <v>28330.9</v>
      </c>
      <c r="O8" s="146">
        <f>O3+O4+O5+O6+O7</f>
        <v>30036.5</v>
      </c>
    </row>
    <row r="9" spans="2:15" ht="18" customHeight="1" hidden="1">
      <c r="B9" s="12"/>
      <c r="C9" s="11"/>
      <c r="D9" s="11"/>
      <c r="E9" s="11"/>
      <c r="F9" s="11"/>
      <c r="G9" s="11"/>
      <c r="H9" s="11"/>
      <c r="I9" s="11"/>
      <c r="J9" s="11"/>
      <c r="K9" s="11"/>
      <c r="L9" s="113"/>
      <c r="M9" s="114"/>
      <c r="N9" s="151"/>
      <c r="O9" s="160"/>
    </row>
    <row r="10" spans="2:15" ht="18" customHeight="1"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3"/>
      <c r="M10" s="114"/>
      <c r="N10" s="151"/>
      <c r="O10" s="160"/>
    </row>
    <row r="11" spans="2:15" ht="19.5" customHeight="1"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3"/>
      <c r="M11" s="114"/>
      <c r="N11" s="151"/>
      <c r="O11" s="160"/>
    </row>
    <row r="12" spans="2:15" ht="18.75" customHeight="1"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3"/>
      <c r="M12" s="114"/>
      <c r="N12" s="151"/>
      <c r="O12" s="160"/>
    </row>
    <row r="13" spans="2:15" ht="20.25" customHeight="1"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3"/>
      <c r="M13" s="114"/>
      <c r="N13" s="151"/>
      <c r="O13" s="160"/>
    </row>
    <row r="14" spans="2:15" ht="15.75" customHeight="1"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3"/>
      <c r="M14" s="114"/>
      <c r="N14" s="151"/>
      <c r="O14" s="160"/>
    </row>
    <row r="15" spans="2:15" ht="19.5" customHeight="1"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3"/>
      <c r="M15" s="114"/>
      <c r="N15" s="151"/>
      <c r="O15" s="160"/>
    </row>
    <row r="16" spans="2:15" ht="18.75" customHeight="1"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3"/>
      <c r="M16" s="114"/>
      <c r="N16" s="151"/>
      <c r="O16" s="160"/>
    </row>
    <row r="17" spans="2:15" ht="21.75" customHeight="1"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3"/>
      <c r="M17" s="114"/>
      <c r="N17" s="151"/>
      <c r="O17" s="160"/>
    </row>
    <row r="18" spans="2:15" ht="21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3"/>
      <c r="M18" s="114"/>
      <c r="N18" s="151"/>
      <c r="O18" s="160"/>
    </row>
    <row r="19" spans="2:15" ht="21" customHeight="1"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3"/>
      <c r="M19" s="114"/>
      <c r="N19" s="151"/>
      <c r="O19" s="160"/>
    </row>
    <row r="20" spans="2:15" ht="18.75" customHeight="1" hidden="1"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3"/>
      <c r="M20" s="114"/>
      <c r="N20" s="151"/>
      <c r="O20" s="160"/>
    </row>
    <row r="21" spans="2:15" ht="18.75" customHeight="1"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3"/>
      <c r="M21" s="114"/>
      <c r="N21" s="151"/>
      <c r="O21" s="160"/>
    </row>
    <row r="22" spans="2:15" ht="18.75" customHeight="1"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3"/>
      <c r="M22" s="114"/>
      <c r="N22" s="151"/>
      <c r="O22" s="160"/>
    </row>
    <row r="23" spans="2:15" ht="18.75" customHeight="1"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3"/>
      <c r="M23" s="114"/>
      <c r="N23" s="151"/>
      <c r="O23" s="160"/>
    </row>
    <row r="24" spans="2:15" ht="19.5" customHeight="1">
      <c r="B24" s="12"/>
      <c r="C24" s="11"/>
      <c r="D24" s="11"/>
      <c r="E24" s="11"/>
      <c r="F24" s="11"/>
      <c r="G24" s="11"/>
      <c r="H24" s="521"/>
      <c r="I24" s="521"/>
      <c r="J24" s="521"/>
      <c r="K24" s="34"/>
      <c r="L24" s="113"/>
      <c r="M24" s="114"/>
      <c r="N24" s="151"/>
      <c r="O24" s="160"/>
    </row>
    <row r="25" spans="2:15" ht="16.5" customHeight="1" thickBot="1">
      <c r="B25" s="13"/>
      <c r="C25" s="14"/>
      <c r="D25" s="14"/>
      <c r="E25" s="14"/>
      <c r="F25" s="14"/>
      <c r="G25" s="14"/>
      <c r="H25" s="16"/>
      <c r="I25" s="512"/>
      <c r="J25" s="512"/>
      <c r="K25" s="33"/>
      <c r="L25" s="109"/>
      <c r="M25" s="115"/>
      <c r="N25" s="152"/>
      <c r="O25" s="161"/>
    </row>
    <row r="26" spans="2:15" ht="17.25" thickBot="1">
      <c r="B26" s="527" t="s">
        <v>335</v>
      </c>
      <c r="C26" s="528"/>
      <c r="D26" s="528"/>
      <c r="E26" s="528"/>
      <c r="F26" s="528"/>
      <c r="G26" s="528"/>
      <c r="H26" s="15"/>
      <c r="I26" s="513" t="s">
        <v>7</v>
      </c>
      <c r="J26" s="513"/>
      <c r="K26" s="513"/>
      <c r="L26" s="514" t="s">
        <v>9</v>
      </c>
      <c r="M26" s="515"/>
      <c r="N26" s="149" t="s">
        <v>283</v>
      </c>
      <c r="O26" s="149" t="s">
        <v>194</v>
      </c>
    </row>
    <row r="27" spans="2:15" ht="16.5" customHeight="1" thickBot="1"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516" t="s">
        <v>269</v>
      </c>
      <c r="M27" s="517"/>
      <c r="N27" s="150">
        <f>Таблица!C5</f>
        <v>3205.8</v>
      </c>
      <c r="O27" s="150">
        <f>Таблица!D5</f>
        <v>3383.9</v>
      </c>
    </row>
    <row r="28" spans="2:15" ht="18.75" customHeight="1" thickBot="1"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516" t="s">
        <v>319</v>
      </c>
      <c r="M28" s="517"/>
      <c r="N28" s="150">
        <f>Таблица!C31</f>
        <v>1974.7</v>
      </c>
      <c r="O28" s="150">
        <f>Таблица!D31</f>
        <v>2099.5</v>
      </c>
    </row>
    <row r="29" spans="2:15" ht="18.75" customHeight="1" thickBot="1"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516" t="s">
        <v>323</v>
      </c>
      <c r="M29" s="517"/>
      <c r="N29" s="150">
        <f>Таблица!C38</f>
        <v>785.2</v>
      </c>
      <c r="O29" s="150">
        <f>Таблица!D38</f>
        <v>785.2</v>
      </c>
    </row>
    <row r="30" spans="2:15" ht="17.25" customHeight="1" thickBot="1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516" t="s">
        <v>196</v>
      </c>
      <c r="M30" s="517"/>
      <c r="N30" s="150">
        <f>Таблица!C20</f>
        <v>5073.9</v>
      </c>
      <c r="O30" s="150">
        <f>Таблица!D20</f>
        <v>5352.1</v>
      </c>
    </row>
    <row r="31" spans="2:15" ht="18.75" customHeight="1" thickBot="1"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516" t="s">
        <v>270</v>
      </c>
      <c r="M31" s="517"/>
      <c r="N31" s="150">
        <f>Таблица!C69</f>
        <v>3825.9</v>
      </c>
      <c r="O31" s="150">
        <f>Таблица!D69</f>
        <v>4269.2</v>
      </c>
    </row>
    <row r="32" spans="2:15" ht="17.25" customHeight="1" thickBot="1"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516" t="s">
        <v>270</v>
      </c>
      <c r="M32" s="517"/>
      <c r="N32" s="150">
        <f>Таблица!C69</f>
        <v>3825.9</v>
      </c>
      <c r="O32" s="150">
        <f>Таблица!D69</f>
        <v>4269.2</v>
      </c>
    </row>
    <row r="33" spans="2:15" ht="17.25" customHeight="1" thickBot="1"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516" t="s">
        <v>271</v>
      </c>
      <c r="M33" s="517"/>
      <c r="N33" s="150">
        <f>Таблица!C63</f>
        <v>5839.6</v>
      </c>
      <c r="O33" s="150">
        <f>Таблица!D63</f>
        <v>6184.1</v>
      </c>
    </row>
    <row r="34" spans="2:15" ht="18.75" customHeight="1" thickBot="1"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516" t="s">
        <v>272</v>
      </c>
      <c r="M34" s="517"/>
      <c r="N34" s="150">
        <f>Таблица!C63</f>
        <v>5839.6</v>
      </c>
      <c r="O34" s="150">
        <f>Таблица!D63</f>
        <v>6184.1</v>
      </c>
    </row>
    <row r="35" spans="2:15" ht="17.25" customHeight="1" thickBot="1"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516" t="s">
        <v>273</v>
      </c>
      <c r="M35" s="517"/>
      <c r="N35" s="150">
        <f>Таблица!C53</f>
        <v>7244.9</v>
      </c>
      <c r="O35" s="150">
        <f>Таблица!D53</f>
        <v>7647.9</v>
      </c>
    </row>
    <row r="36" spans="2:15" ht="17.25" customHeight="1" thickBot="1"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514" t="s">
        <v>279</v>
      </c>
      <c r="M36" s="515"/>
      <c r="N36" s="146">
        <f>N27+N28+N29+N30+N31+N32+N33+N34+N35</f>
        <v>37615.5</v>
      </c>
      <c r="O36" s="146">
        <f>O27+O28+O29+O30+O31+O32+O33+O34+O35</f>
        <v>40175.2</v>
      </c>
    </row>
    <row r="37" spans="2:15" ht="18.75" customHeight="1"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270"/>
      <c r="M37" s="271"/>
      <c r="N37" s="271"/>
      <c r="O37" s="380"/>
    </row>
    <row r="38" spans="2:15" ht="18.75" customHeight="1"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272"/>
      <c r="M38" s="273"/>
      <c r="N38" s="273"/>
      <c r="O38" s="529"/>
    </row>
    <row r="39" spans="2:15" ht="17.25" customHeight="1"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272"/>
      <c r="M39" s="273"/>
      <c r="N39" s="273"/>
      <c r="O39" s="529"/>
    </row>
    <row r="40" spans="2:15" ht="17.25" customHeight="1"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272"/>
      <c r="M40" s="273"/>
      <c r="N40" s="273"/>
      <c r="O40" s="529"/>
    </row>
    <row r="41" spans="2:15" ht="15.75" customHeight="1"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272"/>
      <c r="M41" s="273"/>
      <c r="N41" s="273"/>
      <c r="O41" s="529"/>
    </row>
    <row r="42" spans="2:15" ht="18.75" customHeight="1"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272"/>
      <c r="M42" s="273"/>
      <c r="N42" s="273"/>
      <c r="O42" s="529"/>
    </row>
    <row r="43" spans="2:15" ht="17.25" customHeight="1"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272"/>
      <c r="M43" s="273"/>
      <c r="N43" s="273"/>
      <c r="O43" s="529"/>
    </row>
    <row r="44" spans="2:15" ht="18" customHeight="1"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272"/>
      <c r="M44" s="273"/>
      <c r="N44" s="273"/>
      <c r="O44" s="529"/>
    </row>
    <row r="45" spans="2:15" ht="16.5" customHeight="1"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272"/>
      <c r="M45" s="273"/>
      <c r="N45" s="273"/>
      <c r="O45" s="529"/>
    </row>
    <row r="46" spans="2:15" ht="18" customHeight="1"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272"/>
      <c r="M46" s="273"/>
      <c r="N46" s="273"/>
      <c r="O46" s="529"/>
    </row>
    <row r="47" spans="2:15" ht="19.5" customHeight="1"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272"/>
      <c r="M47" s="273"/>
      <c r="N47" s="273"/>
      <c r="O47" s="529"/>
    </row>
    <row r="48" spans="2:15" ht="18.75" customHeight="1" thickBot="1">
      <c r="B48" s="12"/>
      <c r="C48" s="11"/>
      <c r="D48" s="11"/>
      <c r="E48" s="11"/>
      <c r="F48" s="11"/>
      <c r="G48" s="11"/>
      <c r="H48" s="518"/>
      <c r="I48" s="518"/>
      <c r="J48" s="518"/>
      <c r="K48" s="34"/>
      <c r="L48" s="272"/>
      <c r="M48" s="273"/>
      <c r="N48" s="273"/>
      <c r="O48" s="529"/>
    </row>
    <row r="49" spans="2:15" ht="17.25" thickBot="1">
      <c r="B49" s="519" t="s">
        <v>335</v>
      </c>
      <c r="C49" s="520"/>
      <c r="D49" s="520"/>
      <c r="E49" s="520"/>
      <c r="F49" s="520"/>
      <c r="G49" s="520"/>
      <c r="H49" s="520"/>
      <c r="I49" s="513" t="s">
        <v>8</v>
      </c>
      <c r="J49" s="513"/>
      <c r="K49" s="513"/>
      <c r="L49" s="514" t="s">
        <v>9</v>
      </c>
      <c r="M49" s="515"/>
      <c r="N49" s="149" t="s">
        <v>283</v>
      </c>
      <c r="O49" s="149" t="s">
        <v>194</v>
      </c>
    </row>
    <row r="50" spans="2:15" ht="18" customHeight="1" thickBot="1">
      <c r="B50" s="110"/>
      <c r="C50" s="7"/>
      <c r="D50" s="7"/>
      <c r="E50" s="7"/>
      <c r="F50" s="7"/>
      <c r="G50" s="7"/>
      <c r="H50" s="7"/>
      <c r="I50" s="7"/>
      <c r="J50" s="7"/>
      <c r="K50" s="7"/>
      <c r="L50" s="522" t="s">
        <v>274</v>
      </c>
      <c r="M50" s="523"/>
      <c r="N50" s="150">
        <f>Таблица!C4</f>
        <v>2966.6</v>
      </c>
      <c r="O50" s="150">
        <f>Таблица!D4</f>
        <v>3116.1</v>
      </c>
    </row>
    <row r="51" spans="2:15" ht="18" customHeight="1" thickBot="1">
      <c r="B51" s="110"/>
      <c r="C51" s="7"/>
      <c r="D51" s="7"/>
      <c r="E51" s="7"/>
      <c r="F51" s="7"/>
      <c r="G51" s="7"/>
      <c r="H51" s="7"/>
      <c r="I51" s="7"/>
      <c r="J51" s="7"/>
      <c r="K51" s="7"/>
      <c r="L51" s="522" t="s">
        <v>352</v>
      </c>
      <c r="M51" s="523"/>
      <c r="N51" s="150">
        <f>Таблица!C23</f>
        <v>1019.2</v>
      </c>
      <c r="O51" s="150">
        <f>Таблица!D23</f>
        <v>1118</v>
      </c>
    </row>
    <row r="52" spans="2:15" ht="18" customHeight="1" thickBot="1">
      <c r="B52" s="110"/>
      <c r="C52" s="7"/>
      <c r="D52" s="7"/>
      <c r="E52" s="7"/>
      <c r="F52" s="7"/>
      <c r="G52" s="7"/>
      <c r="H52" s="7"/>
      <c r="I52" s="7"/>
      <c r="J52" s="7"/>
      <c r="K52" s="7"/>
      <c r="L52" s="522" t="s">
        <v>353</v>
      </c>
      <c r="M52" s="523"/>
      <c r="N52" s="150">
        <f>Таблица!C38</f>
        <v>785.2</v>
      </c>
      <c r="O52" s="150">
        <f>N52</f>
        <v>785.2</v>
      </c>
    </row>
    <row r="53" spans="2:15" ht="18.75" customHeight="1" thickBot="1">
      <c r="B53" s="110"/>
      <c r="C53" s="7"/>
      <c r="D53" s="7"/>
      <c r="E53" s="7"/>
      <c r="F53" s="7"/>
      <c r="G53" s="7"/>
      <c r="H53" s="7"/>
      <c r="I53" s="7"/>
      <c r="J53" s="7"/>
      <c r="K53" s="7"/>
      <c r="L53" s="522" t="s">
        <v>275</v>
      </c>
      <c r="M53" s="523"/>
      <c r="N53" s="150">
        <f>Таблица!C18</f>
        <v>3693.3</v>
      </c>
      <c r="O53" s="150">
        <f>Таблица!D18</f>
        <v>3884.4</v>
      </c>
    </row>
    <row r="54" spans="2:15" ht="18.75" customHeight="1" thickBot="1">
      <c r="B54" s="110"/>
      <c r="C54" s="7"/>
      <c r="D54" s="7"/>
      <c r="E54" s="7"/>
      <c r="F54" s="7"/>
      <c r="G54" s="7"/>
      <c r="H54" s="7"/>
      <c r="I54" s="7"/>
      <c r="J54" s="7"/>
      <c r="K54" s="7"/>
      <c r="L54" s="522" t="s">
        <v>276</v>
      </c>
      <c r="M54" s="523"/>
      <c r="N54" s="150">
        <f>Таблица!C40</f>
        <v>938.6</v>
      </c>
      <c r="O54" s="150">
        <f>Таблица!D40</f>
        <v>938.6</v>
      </c>
    </row>
    <row r="55" spans="2:15" ht="19.5" customHeight="1" thickBot="1">
      <c r="B55" s="110"/>
      <c r="C55" s="7"/>
      <c r="D55" s="7"/>
      <c r="E55" s="7"/>
      <c r="F55" s="7"/>
      <c r="G55" s="7"/>
      <c r="H55" s="7"/>
      <c r="I55" s="7"/>
      <c r="J55" s="7"/>
      <c r="K55" s="7"/>
      <c r="L55" s="522" t="s">
        <v>267</v>
      </c>
      <c r="M55" s="523"/>
      <c r="N55" s="150">
        <f>Таблица!C50</f>
        <v>9085.7</v>
      </c>
      <c r="O55" s="150">
        <f>Таблица!D50</f>
        <v>9387.3</v>
      </c>
    </row>
    <row r="56" spans="2:15" ht="18" customHeight="1" thickBot="1">
      <c r="B56" s="110"/>
      <c r="C56" s="7"/>
      <c r="D56" s="7"/>
      <c r="E56" s="7"/>
      <c r="F56" s="7"/>
      <c r="G56" s="7"/>
      <c r="H56" s="7"/>
      <c r="I56" s="7"/>
      <c r="J56" s="7"/>
      <c r="K56" s="7"/>
      <c r="L56" s="522" t="s">
        <v>277</v>
      </c>
      <c r="M56" s="523"/>
      <c r="N56" s="150">
        <f>Таблица!C71</f>
        <v>4166.5</v>
      </c>
      <c r="O56" s="150">
        <f>Таблица!D71</f>
        <v>4572.1</v>
      </c>
    </row>
    <row r="57" spans="2:15" ht="18.75" customHeight="1" thickBot="1">
      <c r="B57" s="110"/>
      <c r="C57" s="7"/>
      <c r="D57" s="7"/>
      <c r="E57" s="7"/>
      <c r="F57" s="7"/>
      <c r="G57" s="7"/>
      <c r="H57" s="7"/>
      <c r="I57" s="7"/>
      <c r="J57" s="7"/>
      <c r="K57" s="7"/>
      <c r="L57" s="522" t="s">
        <v>278</v>
      </c>
      <c r="M57" s="523"/>
      <c r="N57" s="150">
        <f>Таблица!C80</f>
        <v>2748.2</v>
      </c>
      <c r="O57" s="150">
        <f>Таблица!D80</f>
        <v>3030.3</v>
      </c>
    </row>
    <row r="58" spans="2:15" ht="18" customHeight="1" thickBot="1">
      <c r="B58" s="110"/>
      <c r="C58" s="7"/>
      <c r="D58" s="7"/>
      <c r="E58" s="7"/>
      <c r="F58" s="7"/>
      <c r="G58" s="7"/>
      <c r="H58" s="7"/>
      <c r="I58" s="7"/>
      <c r="J58" s="7"/>
      <c r="K58" s="7"/>
      <c r="L58" s="514" t="s">
        <v>279</v>
      </c>
      <c r="M58" s="515"/>
      <c r="N58" s="146">
        <f>SUM(N50:N57)</f>
        <v>25403.3</v>
      </c>
      <c r="O58" s="146">
        <f>SUM(O50:O57)</f>
        <v>26832</v>
      </c>
    </row>
    <row r="59" spans="2:15" ht="17.25" customHeight="1">
      <c r="B59" s="110"/>
      <c r="C59" s="7"/>
      <c r="D59" s="7"/>
      <c r="E59" s="7"/>
      <c r="F59" s="7"/>
      <c r="G59" s="7"/>
      <c r="H59" s="7"/>
      <c r="I59" s="7"/>
      <c r="J59" s="7"/>
      <c r="K59" s="7"/>
      <c r="L59" s="530"/>
      <c r="M59" s="531"/>
      <c r="N59" s="531"/>
      <c r="O59" s="532"/>
    </row>
    <row r="60" spans="2:15" ht="18" customHeight="1">
      <c r="B60" s="110"/>
      <c r="C60" s="7"/>
      <c r="D60" s="7"/>
      <c r="E60" s="7"/>
      <c r="F60" s="7"/>
      <c r="G60" s="7"/>
      <c r="H60" s="7"/>
      <c r="I60" s="7"/>
      <c r="J60" s="7"/>
      <c r="K60" s="7"/>
      <c r="L60" s="533"/>
      <c r="M60" s="250"/>
      <c r="N60" s="250"/>
      <c r="O60" s="534"/>
    </row>
    <row r="61" spans="2:15" ht="18" customHeight="1">
      <c r="B61" s="110"/>
      <c r="C61" s="7"/>
      <c r="D61" s="7"/>
      <c r="E61" s="7"/>
      <c r="F61" s="7"/>
      <c r="G61" s="7"/>
      <c r="H61" s="7"/>
      <c r="I61" s="7"/>
      <c r="J61" s="7"/>
      <c r="K61" s="7"/>
      <c r="L61" s="533"/>
      <c r="M61" s="250"/>
      <c r="N61" s="250"/>
      <c r="O61" s="534"/>
    </row>
    <row r="62" spans="2:15" ht="17.25" customHeight="1">
      <c r="B62" s="110"/>
      <c r="C62" s="7"/>
      <c r="D62" s="7"/>
      <c r="E62" s="7"/>
      <c r="F62" s="7"/>
      <c r="G62" s="7"/>
      <c r="H62" s="7"/>
      <c r="I62" s="7"/>
      <c r="J62" s="7"/>
      <c r="K62" s="7"/>
      <c r="L62" s="533"/>
      <c r="M62" s="250"/>
      <c r="N62" s="250"/>
      <c r="O62" s="534"/>
    </row>
    <row r="63" spans="2:15" ht="17.25" customHeight="1">
      <c r="B63" s="110"/>
      <c r="C63" s="7"/>
      <c r="D63" s="7"/>
      <c r="E63" s="7"/>
      <c r="F63" s="7"/>
      <c r="G63" s="7"/>
      <c r="H63" s="7"/>
      <c r="I63" s="7"/>
      <c r="J63" s="7"/>
      <c r="K63" s="7"/>
      <c r="L63" s="533"/>
      <c r="M63" s="250"/>
      <c r="N63" s="250"/>
      <c r="O63" s="534"/>
    </row>
    <row r="64" spans="2:15" ht="18.75" customHeight="1">
      <c r="B64" s="110"/>
      <c r="C64" s="7"/>
      <c r="D64" s="7"/>
      <c r="E64" s="7"/>
      <c r="F64" s="7"/>
      <c r="G64" s="7"/>
      <c r="H64" s="7"/>
      <c r="I64" s="7"/>
      <c r="J64" s="7"/>
      <c r="K64" s="7"/>
      <c r="L64" s="533"/>
      <c r="M64" s="250"/>
      <c r="N64" s="250"/>
      <c r="O64" s="534"/>
    </row>
    <row r="65" spans="2:15" ht="18.75" customHeight="1">
      <c r="B65" s="110"/>
      <c r="C65" s="7"/>
      <c r="D65" s="7"/>
      <c r="E65" s="7"/>
      <c r="F65" s="7"/>
      <c r="G65" s="7"/>
      <c r="H65" s="7"/>
      <c r="I65" s="7"/>
      <c r="J65" s="7"/>
      <c r="K65" s="7"/>
      <c r="L65" s="533"/>
      <c r="M65" s="250"/>
      <c r="N65" s="250"/>
      <c r="O65" s="534"/>
    </row>
    <row r="66" spans="2:15" ht="17.25" customHeight="1">
      <c r="B66" s="110"/>
      <c r="C66" s="7"/>
      <c r="D66" s="7"/>
      <c r="E66" s="7"/>
      <c r="F66" s="7"/>
      <c r="G66" s="7"/>
      <c r="H66" s="7"/>
      <c r="I66" s="7"/>
      <c r="J66" s="7"/>
      <c r="K66" s="7"/>
      <c r="L66" s="533"/>
      <c r="M66" s="250"/>
      <c r="N66" s="250"/>
      <c r="O66" s="534"/>
    </row>
    <row r="67" spans="2:15" ht="18" customHeight="1">
      <c r="B67" s="110"/>
      <c r="C67" s="7"/>
      <c r="D67" s="7"/>
      <c r="E67" s="7"/>
      <c r="F67" s="7"/>
      <c r="G67" s="7"/>
      <c r="H67" s="7"/>
      <c r="I67" s="7"/>
      <c r="J67" s="7"/>
      <c r="K67" s="7"/>
      <c r="L67" s="533"/>
      <c r="M67" s="250"/>
      <c r="N67" s="250"/>
      <c r="O67" s="534"/>
    </row>
    <row r="68" spans="2:15" ht="19.5" customHeight="1">
      <c r="B68" s="110"/>
      <c r="C68" s="7"/>
      <c r="D68" s="7"/>
      <c r="E68" s="7"/>
      <c r="F68" s="7"/>
      <c r="G68" s="7"/>
      <c r="H68" s="7"/>
      <c r="I68" s="7"/>
      <c r="J68" s="7"/>
      <c r="K68" s="7"/>
      <c r="L68" s="533"/>
      <c r="M68" s="250"/>
      <c r="N68" s="250"/>
      <c r="O68" s="534"/>
    </row>
    <row r="69" spans="2:15" ht="18" customHeight="1">
      <c r="B69" s="110"/>
      <c r="C69" s="7"/>
      <c r="D69" s="7"/>
      <c r="E69" s="7"/>
      <c r="F69" s="7"/>
      <c r="G69" s="7"/>
      <c r="H69" s="7"/>
      <c r="I69" s="7"/>
      <c r="J69" s="7"/>
      <c r="K69" s="7"/>
      <c r="L69" s="533"/>
      <c r="M69" s="250"/>
      <c r="N69" s="250"/>
      <c r="O69" s="534"/>
    </row>
    <row r="70" spans="2:15" ht="18" customHeight="1">
      <c r="B70" s="110"/>
      <c r="C70" s="7"/>
      <c r="D70" s="7"/>
      <c r="E70" s="7"/>
      <c r="F70" s="7"/>
      <c r="G70" s="7"/>
      <c r="H70" s="518"/>
      <c r="I70" s="518"/>
      <c r="J70" s="518"/>
      <c r="K70" s="34"/>
      <c r="L70" s="120"/>
      <c r="M70" s="2"/>
      <c r="N70" s="153"/>
      <c r="O70" s="162"/>
    </row>
    <row r="71" spans="2:15" ht="16.5" customHeight="1" thickBot="1">
      <c r="B71" s="111"/>
      <c r="C71" s="112"/>
      <c r="D71" s="112"/>
      <c r="E71" s="112"/>
      <c r="F71" s="112"/>
      <c r="G71" s="112"/>
      <c r="H71" s="112"/>
      <c r="I71" s="512"/>
      <c r="J71" s="512"/>
      <c r="K71" s="33"/>
      <c r="L71" s="121"/>
      <c r="M71" s="122"/>
      <c r="N71" s="154"/>
      <c r="O71" s="163"/>
    </row>
  </sheetData>
  <sheetProtection/>
  <mergeCells count="41">
    <mergeCell ref="L59:O69"/>
    <mergeCell ref="L49:M49"/>
    <mergeCell ref="L50:M50"/>
    <mergeCell ref="L57:M57"/>
    <mergeCell ref="L58:M58"/>
    <mergeCell ref="L55:M55"/>
    <mergeCell ref="L54:M54"/>
    <mergeCell ref="H48:J48"/>
    <mergeCell ref="L35:M35"/>
    <mergeCell ref="I49:K49"/>
    <mergeCell ref="L5:M5"/>
    <mergeCell ref="L6:M6"/>
    <mergeCell ref="L53:M53"/>
    <mergeCell ref="L37:O48"/>
    <mergeCell ref="L52:M52"/>
    <mergeCell ref="B1:O1"/>
    <mergeCell ref="B26:G26"/>
    <mergeCell ref="L32:M32"/>
    <mergeCell ref="L33:M33"/>
    <mergeCell ref="L34:M34"/>
    <mergeCell ref="L56:M56"/>
    <mergeCell ref="L3:M3"/>
    <mergeCell ref="L4:M4"/>
    <mergeCell ref="L51:M51"/>
    <mergeCell ref="B49:H49"/>
    <mergeCell ref="B2:H2"/>
    <mergeCell ref="L2:M2"/>
    <mergeCell ref="H24:J24"/>
    <mergeCell ref="I25:J25"/>
    <mergeCell ref="L7:M7"/>
    <mergeCell ref="L29:M29"/>
    <mergeCell ref="I71:J71"/>
    <mergeCell ref="I26:K26"/>
    <mergeCell ref="L26:M26"/>
    <mergeCell ref="L8:M8"/>
    <mergeCell ref="L27:M27"/>
    <mergeCell ref="H70:J70"/>
    <mergeCell ref="L31:M31"/>
    <mergeCell ref="L30:M30"/>
    <mergeCell ref="L28:M28"/>
    <mergeCell ref="L36:M36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18" sqref="L18"/>
    </sheetView>
  </sheetViews>
  <sheetFormatPr defaultColWidth="9.00390625" defaultRowHeight="12.75"/>
  <cols>
    <col min="1" max="1" width="34.375" style="227" customWidth="1"/>
    <col min="2" max="2" width="21.25390625" style="228" customWidth="1"/>
    <col min="3" max="3" width="14.875" style="229" customWidth="1"/>
    <col min="4" max="4" width="14.875" style="227" customWidth="1"/>
    <col min="5" max="16384" width="9.125" style="227" customWidth="1"/>
  </cols>
  <sheetData>
    <row r="1" spans="1:4" ht="58.5" customHeight="1" thickBot="1">
      <c r="A1" s="535"/>
      <c r="B1" s="536"/>
      <c r="C1" s="536"/>
      <c r="D1" s="537"/>
    </row>
    <row r="2" spans="1:4" ht="81.75" customHeight="1">
      <c r="A2" s="123" t="s">
        <v>1</v>
      </c>
      <c r="B2" s="128" t="s">
        <v>2</v>
      </c>
      <c r="C2" s="134" t="s">
        <v>10</v>
      </c>
      <c r="D2" s="124" t="s">
        <v>10</v>
      </c>
    </row>
    <row r="3" spans="1:4" ht="15.75" customHeight="1">
      <c r="A3" s="29" t="s">
        <v>197</v>
      </c>
      <c r="B3" s="129" t="s">
        <v>16</v>
      </c>
      <c r="C3" s="135">
        <v>2775.5</v>
      </c>
      <c r="D3" s="136">
        <v>2912</v>
      </c>
    </row>
    <row r="4" spans="1:4" ht="15.75" customHeight="1">
      <c r="A4" s="29" t="s">
        <v>197</v>
      </c>
      <c r="B4" s="129" t="s">
        <v>17</v>
      </c>
      <c r="C4" s="135">
        <v>2966.6</v>
      </c>
      <c r="D4" s="136">
        <v>3116.1</v>
      </c>
    </row>
    <row r="5" spans="1:4" ht="16.5" customHeight="1">
      <c r="A5" s="29" t="s">
        <v>197</v>
      </c>
      <c r="B5" s="129" t="s">
        <v>18</v>
      </c>
      <c r="C5" s="135">
        <v>3205.8</v>
      </c>
      <c r="D5" s="136">
        <v>3383.9</v>
      </c>
    </row>
    <row r="6" spans="1:4" ht="15.75">
      <c r="A6" s="29" t="s">
        <v>197</v>
      </c>
      <c r="B6" s="129" t="s">
        <v>19</v>
      </c>
      <c r="C6" s="135">
        <v>3616.6</v>
      </c>
      <c r="D6" s="136">
        <v>3789.5</v>
      </c>
    </row>
    <row r="7" spans="1:4" ht="15.75">
      <c r="A7" s="29" t="s">
        <v>199</v>
      </c>
      <c r="B7" s="129" t="s">
        <v>39</v>
      </c>
      <c r="C7" s="135">
        <v>2100.8</v>
      </c>
      <c r="D7" s="136">
        <v>2269.8</v>
      </c>
    </row>
    <row r="8" spans="1:4" ht="15.75">
      <c r="A8" s="125" t="s">
        <v>198</v>
      </c>
      <c r="B8" s="129" t="s">
        <v>123</v>
      </c>
      <c r="C8" s="135">
        <v>4453.8</v>
      </c>
      <c r="D8" s="136">
        <v>4825.6</v>
      </c>
    </row>
    <row r="9" spans="1:4" ht="15.75">
      <c r="A9" s="125" t="s">
        <v>198</v>
      </c>
      <c r="B9" s="129" t="s">
        <v>124</v>
      </c>
      <c r="C9" s="135">
        <v>4134</v>
      </c>
      <c r="D9" s="136">
        <v>4618.9</v>
      </c>
    </row>
    <row r="10" spans="1:4" ht="15.75">
      <c r="A10" s="125" t="s">
        <v>198</v>
      </c>
      <c r="B10" s="129" t="s">
        <v>125</v>
      </c>
      <c r="C10" s="135">
        <v>5302.7</v>
      </c>
      <c r="D10" s="136">
        <v>5578.3</v>
      </c>
    </row>
    <row r="11" spans="1:4" ht="15.75">
      <c r="A11" s="125" t="s">
        <v>198</v>
      </c>
      <c r="B11" s="129" t="s">
        <v>126</v>
      </c>
      <c r="C11" s="135">
        <v>5701.8</v>
      </c>
      <c r="D11" s="136">
        <v>6176.3</v>
      </c>
    </row>
    <row r="12" spans="1:4" ht="15.75">
      <c r="A12" s="29" t="s">
        <v>218</v>
      </c>
      <c r="B12" s="129" t="s">
        <v>42</v>
      </c>
      <c r="C12" s="135">
        <v>3911.7</v>
      </c>
      <c r="D12" s="136">
        <v>4235.4</v>
      </c>
    </row>
    <row r="13" spans="1:4" ht="15.75">
      <c r="A13" s="29" t="s">
        <v>197</v>
      </c>
      <c r="B13" s="129" t="s">
        <v>24</v>
      </c>
      <c r="C13" s="135">
        <v>2545.4</v>
      </c>
      <c r="D13" s="136">
        <v>2675.4</v>
      </c>
    </row>
    <row r="14" spans="1:4" ht="15.75">
      <c r="A14" s="29" t="s">
        <v>219</v>
      </c>
      <c r="B14" s="129" t="s">
        <v>25</v>
      </c>
      <c r="C14" s="135">
        <v>2687.1</v>
      </c>
      <c r="D14" s="136">
        <v>2821</v>
      </c>
    </row>
    <row r="15" spans="1:4" ht="15.75">
      <c r="A15" s="29" t="s">
        <v>219</v>
      </c>
      <c r="B15" s="129" t="s">
        <v>26</v>
      </c>
      <c r="C15" s="135">
        <v>2866.5</v>
      </c>
      <c r="D15" s="136">
        <v>3073.2</v>
      </c>
    </row>
    <row r="16" spans="1:4" ht="15.75">
      <c r="A16" s="126" t="s">
        <v>220</v>
      </c>
      <c r="B16" s="129" t="s">
        <v>44</v>
      </c>
      <c r="C16" s="135">
        <v>4221.1</v>
      </c>
      <c r="D16" s="136">
        <v>4644.9</v>
      </c>
    </row>
    <row r="17" spans="1:4" ht="15.75">
      <c r="A17" s="126" t="s">
        <v>221</v>
      </c>
      <c r="B17" s="129" t="s">
        <v>46</v>
      </c>
      <c r="C17" s="135">
        <v>4418.7</v>
      </c>
      <c r="D17" s="136">
        <v>4868.5</v>
      </c>
    </row>
    <row r="18" spans="1:4" ht="15.75">
      <c r="A18" s="29" t="s">
        <v>222</v>
      </c>
      <c r="B18" s="129" t="s">
        <v>49</v>
      </c>
      <c r="C18" s="135">
        <v>3693.3</v>
      </c>
      <c r="D18" s="136">
        <v>3884.4</v>
      </c>
    </row>
    <row r="19" spans="1:4" ht="15.75">
      <c r="A19" s="29" t="s">
        <v>223</v>
      </c>
      <c r="B19" s="129" t="s">
        <v>50</v>
      </c>
      <c r="C19" s="135">
        <v>4230.2</v>
      </c>
      <c r="D19" s="136">
        <v>4447.3</v>
      </c>
    </row>
    <row r="20" spans="1:4" ht="15.75">
      <c r="A20" s="29" t="s">
        <v>224</v>
      </c>
      <c r="B20" s="129" t="s">
        <v>54</v>
      </c>
      <c r="C20" s="135">
        <v>5073.9</v>
      </c>
      <c r="D20" s="136">
        <v>5352.1</v>
      </c>
    </row>
    <row r="21" spans="1:4" ht="15.75">
      <c r="A21" s="29" t="s">
        <v>224</v>
      </c>
      <c r="B21" s="129" t="s">
        <v>55</v>
      </c>
      <c r="C21" s="135">
        <v>5111.6</v>
      </c>
      <c r="D21" s="136">
        <v>5725.2</v>
      </c>
    </row>
    <row r="22" spans="1:4" ht="15.75">
      <c r="A22" s="29" t="s">
        <v>225</v>
      </c>
      <c r="B22" s="129" t="s">
        <v>56</v>
      </c>
      <c r="C22" s="135">
        <v>5206.5</v>
      </c>
      <c r="D22" s="136">
        <v>5817.5</v>
      </c>
    </row>
    <row r="23" spans="1:4" ht="15.75">
      <c r="A23" s="29" t="s">
        <v>226</v>
      </c>
      <c r="B23" s="129" t="s">
        <v>348</v>
      </c>
      <c r="C23" s="135">
        <v>1019.2</v>
      </c>
      <c r="D23" s="136">
        <v>1118</v>
      </c>
    </row>
    <row r="24" spans="1:4" ht="15.75">
      <c r="A24" s="29" t="s">
        <v>226</v>
      </c>
      <c r="B24" s="129" t="s">
        <v>349</v>
      </c>
      <c r="C24" s="135">
        <v>813.8</v>
      </c>
      <c r="D24" s="136">
        <v>907.4</v>
      </c>
    </row>
    <row r="25" spans="1:4" ht="15.75">
      <c r="A25" s="29" t="s">
        <v>226</v>
      </c>
      <c r="B25" s="129" t="s">
        <v>64</v>
      </c>
      <c r="C25" s="135">
        <v>1158.3</v>
      </c>
      <c r="D25" s="136">
        <v>1255.8</v>
      </c>
    </row>
    <row r="26" spans="1:4" ht="15.75">
      <c r="A26" s="29" t="s">
        <v>226</v>
      </c>
      <c r="B26" s="129" t="s">
        <v>350</v>
      </c>
      <c r="C26" s="135">
        <v>929.5</v>
      </c>
      <c r="D26" s="136">
        <v>1002.3</v>
      </c>
    </row>
    <row r="27" spans="1:4" ht="15.75">
      <c r="A27" s="29" t="s">
        <v>226</v>
      </c>
      <c r="B27" s="129" t="s">
        <v>60</v>
      </c>
      <c r="C27" s="135">
        <v>1653.6</v>
      </c>
      <c r="D27" s="136">
        <v>1757.6</v>
      </c>
    </row>
    <row r="28" spans="1:4" ht="15.75">
      <c r="A28" s="29" t="s">
        <v>226</v>
      </c>
      <c r="B28" s="129" t="s">
        <v>61</v>
      </c>
      <c r="C28" s="135">
        <v>2285.4</v>
      </c>
      <c r="D28" s="136">
        <v>2561</v>
      </c>
    </row>
    <row r="29" spans="1:4" ht="15.75">
      <c r="A29" s="29" t="s">
        <v>226</v>
      </c>
      <c r="B29" s="129" t="s">
        <v>62</v>
      </c>
      <c r="C29" s="135">
        <v>2392</v>
      </c>
      <c r="D29" s="136">
        <v>2518.1</v>
      </c>
    </row>
    <row r="30" spans="1:4" ht="15.75">
      <c r="A30" s="29" t="s">
        <v>226</v>
      </c>
      <c r="B30" s="129" t="s">
        <v>351</v>
      </c>
      <c r="C30" s="135">
        <v>1540.5</v>
      </c>
      <c r="D30" s="136">
        <v>1770.6</v>
      </c>
    </row>
    <row r="31" spans="1:4" ht="15.75">
      <c r="A31" s="29" t="s">
        <v>226</v>
      </c>
      <c r="B31" s="129" t="s">
        <v>317</v>
      </c>
      <c r="C31" s="135">
        <v>1974.7</v>
      </c>
      <c r="D31" s="136">
        <v>2099.5</v>
      </c>
    </row>
    <row r="32" spans="1:4" ht="15.75">
      <c r="A32" s="29" t="s">
        <v>227</v>
      </c>
      <c r="B32" s="129" t="s">
        <v>69</v>
      </c>
      <c r="C32" s="135">
        <v>1339</v>
      </c>
      <c r="D32" s="136">
        <v>1501.5</v>
      </c>
    </row>
    <row r="33" spans="1:4" ht="15.75">
      <c r="A33" s="29" t="s">
        <v>227</v>
      </c>
      <c r="B33" s="129" t="s">
        <v>70</v>
      </c>
      <c r="C33" s="135">
        <v>1731.6</v>
      </c>
      <c r="D33" s="136">
        <v>1930.5</v>
      </c>
    </row>
    <row r="34" spans="1:4" ht="15.75">
      <c r="A34" s="29" t="s">
        <v>227</v>
      </c>
      <c r="B34" s="129" t="s">
        <v>71</v>
      </c>
      <c r="C34" s="135">
        <v>1725.1</v>
      </c>
      <c r="D34" s="136">
        <v>1872</v>
      </c>
    </row>
    <row r="35" spans="1:4" ht="15.75">
      <c r="A35" s="29" t="s">
        <v>227</v>
      </c>
      <c r="B35" s="129" t="s">
        <v>72</v>
      </c>
      <c r="C35" s="135">
        <v>1870.7</v>
      </c>
      <c r="D35" s="136">
        <v>2016.3</v>
      </c>
    </row>
    <row r="36" spans="1:4" ht="15.75">
      <c r="A36" s="29" t="s">
        <v>85</v>
      </c>
      <c r="B36" s="129" t="s">
        <v>88</v>
      </c>
      <c r="C36" s="135">
        <v>958.1</v>
      </c>
      <c r="D36" s="136">
        <v>1067.3</v>
      </c>
    </row>
    <row r="37" spans="1:4" ht="15.75">
      <c r="A37" s="126" t="s">
        <v>228</v>
      </c>
      <c r="B37" s="129" t="s">
        <v>83</v>
      </c>
      <c r="C37" s="135">
        <v>1683.5</v>
      </c>
      <c r="D37" s="136">
        <v>1937</v>
      </c>
    </row>
    <row r="38" spans="1:4" ht="15.75">
      <c r="A38" s="126" t="s">
        <v>127</v>
      </c>
      <c r="B38" s="130" t="s">
        <v>320</v>
      </c>
      <c r="C38" s="135">
        <v>785.2</v>
      </c>
      <c r="D38" s="136">
        <v>785.2</v>
      </c>
    </row>
    <row r="39" spans="1:4" ht="15.75">
      <c r="A39" s="126" t="s">
        <v>229</v>
      </c>
      <c r="B39" s="129" t="s">
        <v>89</v>
      </c>
      <c r="C39" s="135">
        <v>734.5</v>
      </c>
      <c r="D39" s="136">
        <v>778.7</v>
      </c>
    </row>
    <row r="40" spans="1:4" ht="15.75">
      <c r="A40" s="126" t="s">
        <v>87</v>
      </c>
      <c r="B40" s="130" t="s">
        <v>128</v>
      </c>
      <c r="C40" s="135">
        <v>938.6</v>
      </c>
      <c r="D40" s="136">
        <v>938.6</v>
      </c>
    </row>
    <row r="41" spans="1:4" ht="15.75">
      <c r="A41" s="126" t="s">
        <v>230</v>
      </c>
      <c r="B41" s="129" t="s">
        <v>77</v>
      </c>
      <c r="C41" s="135">
        <v>767</v>
      </c>
      <c r="D41" s="136">
        <v>885.3</v>
      </c>
    </row>
    <row r="42" spans="1:4" ht="15.75">
      <c r="A42" s="126" t="s">
        <v>230</v>
      </c>
      <c r="B42" s="129" t="s">
        <v>80</v>
      </c>
      <c r="C42" s="135">
        <v>1272.7</v>
      </c>
      <c r="D42" s="136">
        <v>1352</v>
      </c>
    </row>
    <row r="43" spans="1:4" ht="15.75">
      <c r="A43" s="126" t="s">
        <v>230</v>
      </c>
      <c r="B43" s="129" t="s">
        <v>79</v>
      </c>
      <c r="C43" s="135">
        <v>1138.8</v>
      </c>
      <c r="D43" s="136">
        <v>1222</v>
      </c>
    </row>
    <row r="44" spans="1:4" ht="15.75">
      <c r="A44" s="126" t="s">
        <v>230</v>
      </c>
      <c r="B44" s="129" t="s">
        <v>78</v>
      </c>
      <c r="C44" s="135">
        <v>984.1</v>
      </c>
      <c r="D44" s="136">
        <v>1053</v>
      </c>
    </row>
    <row r="45" spans="1:4" ht="15.75">
      <c r="A45" s="126" t="s">
        <v>217</v>
      </c>
      <c r="B45" s="129" t="s">
        <v>129</v>
      </c>
      <c r="C45" s="135">
        <v>4916.6</v>
      </c>
      <c r="D45" s="136">
        <v>5162.3</v>
      </c>
    </row>
    <row r="46" spans="1:4" ht="15.75">
      <c r="A46" s="126" t="s">
        <v>217</v>
      </c>
      <c r="B46" s="129" t="s">
        <v>94</v>
      </c>
      <c r="C46" s="135">
        <v>7148.7</v>
      </c>
      <c r="D46" s="136">
        <v>7729.8</v>
      </c>
    </row>
    <row r="47" spans="1:4" ht="15.75">
      <c r="A47" s="126" t="s">
        <v>216</v>
      </c>
      <c r="B47" s="129" t="s">
        <v>95</v>
      </c>
      <c r="C47" s="135">
        <v>7658.3</v>
      </c>
      <c r="D47" s="136">
        <v>8756.8</v>
      </c>
    </row>
    <row r="48" spans="1:4" ht="15.75">
      <c r="A48" s="29" t="s">
        <v>214</v>
      </c>
      <c r="B48" s="129" t="s">
        <v>98</v>
      </c>
      <c r="C48" s="135">
        <v>4343.3</v>
      </c>
      <c r="D48" s="136">
        <v>4543.5</v>
      </c>
    </row>
    <row r="49" spans="1:4" ht="15.75">
      <c r="A49" s="29" t="s">
        <v>215</v>
      </c>
      <c r="B49" s="129" t="s">
        <v>130</v>
      </c>
      <c r="C49" s="135">
        <v>5794.1</v>
      </c>
      <c r="D49" s="136">
        <v>6095.7</v>
      </c>
    </row>
    <row r="50" spans="1:4" ht="15.75">
      <c r="A50" s="29" t="s">
        <v>212</v>
      </c>
      <c r="B50" s="129" t="s">
        <v>131</v>
      </c>
      <c r="C50" s="135">
        <v>9085.7</v>
      </c>
      <c r="D50" s="136">
        <v>9387.3</v>
      </c>
    </row>
    <row r="51" spans="1:4" ht="15.75">
      <c r="A51" s="29" t="s">
        <v>212</v>
      </c>
      <c r="B51" s="129" t="s">
        <v>132</v>
      </c>
      <c r="C51" s="135">
        <v>7554.3</v>
      </c>
      <c r="D51" s="136">
        <v>7936.5</v>
      </c>
    </row>
    <row r="52" spans="1:4" ht="15.75">
      <c r="A52" s="29" t="s">
        <v>212</v>
      </c>
      <c r="B52" s="129" t="s">
        <v>133</v>
      </c>
      <c r="C52" s="135">
        <v>8682.7</v>
      </c>
      <c r="D52" s="136">
        <v>8984.3</v>
      </c>
    </row>
    <row r="53" spans="1:4" ht="15.75">
      <c r="A53" s="29" t="s">
        <v>212</v>
      </c>
      <c r="B53" s="129" t="s">
        <v>134</v>
      </c>
      <c r="C53" s="135">
        <v>7244.9</v>
      </c>
      <c r="D53" s="136">
        <v>7647.9</v>
      </c>
    </row>
    <row r="54" spans="1:4" ht="15.75">
      <c r="A54" s="29" t="s">
        <v>212</v>
      </c>
      <c r="B54" s="129" t="s">
        <v>135</v>
      </c>
      <c r="C54" s="135">
        <v>6103.5</v>
      </c>
      <c r="D54" s="136">
        <v>6384.3</v>
      </c>
    </row>
    <row r="55" spans="1:4" ht="15.75">
      <c r="A55" s="29" t="s">
        <v>212</v>
      </c>
      <c r="B55" s="129" t="s">
        <v>136</v>
      </c>
      <c r="C55" s="135">
        <v>8992.1</v>
      </c>
      <c r="D55" s="136">
        <v>9272.9</v>
      </c>
    </row>
    <row r="56" spans="1:4" ht="15.75">
      <c r="A56" s="29" t="s">
        <v>212</v>
      </c>
      <c r="B56" s="129" t="s">
        <v>137</v>
      </c>
      <c r="C56" s="135">
        <v>7554.3</v>
      </c>
      <c r="D56" s="136">
        <v>7936.5</v>
      </c>
    </row>
    <row r="57" spans="1:4" ht="15.75">
      <c r="A57" s="29" t="s">
        <v>212</v>
      </c>
      <c r="B57" s="129" t="s">
        <v>138</v>
      </c>
      <c r="C57" s="135">
        <v>6932.9</v>
      </c>
      <c r="D57" s="136">
        <v>7291.7</v>
      </c>
    </row>
    <row r="58" spans="1:4" ht="15.75">
      <c r="A58" s="29" t="s">
        <v>212</v>
      </c>
      <c r="B58" s="129" t="s">
        <v>139</v>
      </c>
      <c r="C58" s="135">
        <v>7658.3</v>
      </c>
      <c r="D58" s="136">
        <v>8756.8</v>
      </c>
    </row>
    <row r="59" spans="1:4" ht="15.75">
      <c r="A59" s="29" t="s">
        <v>214</v>
      </c>
      <c r="B59" s="129" t="s">
        <v>109</v>
      </c>
      <c r="C59" s="135">
        <v>3669.9</v>
      </c>
      <c r="D59" s="136">
        <v>3963.7</v>
      </c>
    </row>
    <row r="60" spans="1:4" ht="15.75">
      <c r="A60" s="29" t="s">
        <v>215</v>
      </c>
      <c r="B60" s="129" t="s">
        <v>140</v>
      </c>
      <c r="C60" s="135">
        <v>4395.3</v>
      </c>
      <c r="D60" s="136">
        <v>4739.8</v>
      </c>
    </row>
    <row r="61" spans="1:4" ht="15.75">
      <c r="A61" s="29" t="s">
        <v>212</v>
      </c>
      <c r="B61" s="129" t="s">
        <v>141</v>
      </c>
      <c r="C61" s="135">
        <v>6041.1</v>
      </c>
      <c r="D61" s="136">
        <v>6385.6</v>
      </c>
    </row>
    <row r="62" spans="1:4" ht="15.75">
      <c r="A62" s="29" t="s">
        <v>212</v>
      </c>
      <c r="B62" s="129" t="s">
        <v>142</v>
      </c>
      <c r="C62" s="135">
        <v>5275.4</v>
      </c>
      <c r="D62" s="136">
        <v>5660.2</v>
      </c>
    </row>
    <row r="63" spans="1:4" ht="15.75">
      <c r="A63" s="29" t="s">
        <v>212</v>
      </c>
      <c r="B63" s="129" t="s">
        <v>143</v>
      </c>
      <c r="C63" s="135">
        <v>5839.6</v>
      </c>
      <c r="D63" s="136">
        <v>6184.1</v>
      </c>
    </row>
    <row r="64" spans="1:4" ht="15.75">
      <c r="A64" s="29" t="s">
        <v>215</v>
      </c>
      <c r="B64" s="129" t="s">
        <v>144</v>
      </c>
      <c r="C64" s="135">
        <v>5120.7</v>
      </c>
      <c r="D64" s="136">
        <v>5515.9</v>
      </c>
    </row>
    <row r="65" spans="1:4" ht="15.75">
      <c r="A65" s="29" t="s">
        <v>212</v>
      </c>
      <c r="B65" s="129" t="s">
        <v>145</v>
      </c>
      <c r="C65" s="135">
        <v>4550</v>
      </c>
      <c r="D65" s="136">
        <v>4884.1</v>
      </c>
    </row>
    <row r="66" spans="1:4" ht="15.75">
      <c r="A66" s="29" t="s">
        <v>212</v>
      </c>
      <c r="B66" s="129" t="s">
        <v>146</v>
      </c>
      <c r="C66" s="135">
        <v>5994.3</v>
      </c>
      <c r="D66" s="136">
        <v>6328.4</v>
      </c>
    </row>
    <row r="67" spans="1:4" ht="15.75">
      <c r="A67" s="29" t="s">
        <v>212</v>
      </c>
      <c r="B67" s="129" t="s">
        <v>147</v>
      </c>
      <c r="C67" s="135">
        <v>5275.4</v>
      </c>
      <c r="D67" s="136">
        <v>5660.2</v>
      </c>
    </row>
    <row r="68" spans="1:4" ht="15.75">
      <c r="A68" s="29" t="s">
        <v>212</v>
      </c>
      <c r="B68" s="129" t="s">
        <v>148</v>
      </c>
      <c r="C68" s="135">
        <v>4964.7</v>
      </c>
      <c r="D68" s="136">
        <v>5337.8</v>
      </c>
    </row>
    <row r="69" spans="1:4" ht="15.75">
      <c r="A69" s="29" t="s">
        <v>211</v>
      </c>
      <c r="B69" s="129" t="s">
        <v>106</v>
      </c>
      <c r="C69" s="135">
        <v>3825.9</v>
      </c>
      <c r="D69" s="136">
        <v>4269.2</v>
      </c>
    </row>
    <row r="70" spans="1:4" ht="15.75">
      <c r="A70" s="29" t="s">
        <v>214</v>
      </c>
      <c r="B70" s="129" t="s">
        <v>100</v>
      </c>
      <c r="C70" s="135">
        <v>2715.7</v>
      </c>
      <c r="D70" s="136">
        <v>3019.9</v>
      </c>
    </row>
    <row r="71" spans="1:4" ht="15.75">
      <c r="A71" s="29" t="s">
        <v>212</v>
      </c>
      <c r="B71" s="129" t="s">
        <v>149</v>
      </c>
      <c r="C71" s="135">
        <v>4166.5</v>
      </c>
      <c r="D71" s="136">
        <v>4572.1</v>
      </c>
    </row>
    <row r="72" spans="1:4" ht="15.75">
      <c r="A72" s="29" t="s">
        <v>212</v>
      </c>
      <c r="B72" s="129" t="s">
        <v>150</v>
      </c>
      <c r="C72" s="135">
        <v>5604.3</v>
      </c>
      <c r="D72" s="136">
        <v>5908.5</v>
      </c>
    </row>
    <row r="73" spans="1:4" ht="15.75">
      <c r="A73" s="29" t="s">
        <v>212</v>
      </c>
      <c r="B73" s="129" t="s">
        <v>151</v>
      </c>
      <c r="C73" s="135">
        <v>4475.9</v>
      </c>
      <c r="D73" s="136">
        <v>4860.7</v>
      </c>
    </row>
    <row r="74" spans="1:4" ht="15.75">
      <c r="A74" s="29" t="s">
        <v>212</v>
      </c>
      <c r="B74" s="129" t="s">
        <v>152</v>
      </c>
      <c r="C74" s="135">
        <v>6007.3</v>
      </c>
      <c r="D74" s="136">
        <v>6311.5</v>
      </c>
    </row>
    <row r="75" spans="1:4" ht="15.75">
      <c r="A75" s="29" t="s">
        <v>214</v>
      </c>
      <c r="B75" s="129" t="s">
        <v>153</v>
      </c>
      <c r="C75" s="135">
        <v>2349.1</v>
      </c>
      <c r="D75" s="136">
        <v>2512.9</v>
      </c>
    </row>
    <row r="76" spans="1:4" ht="15.75">
      <c r="A76" s="29" t="s">
        <v>215</v>
      </c>
      <c r="B76" s="129" t="s">
        <v>154</v>
      </c>
      <c r="C76" s="135">
        <v>3074.5</v>
      </c>
      <c r="D76" s="136">
        <v>3289</v>
      </c>
    </row>
    <row r="77" spans="1:4" ht="15.75">
      <c r="A77" s="29" t="s">
        <v>212</v>
      </c>
      <c r="B77" s="129" t="s">
        <v>155</v>
      </c>
      <c r="C77" s="135">
        <v>3793.4</v>
      </c>
      <c r="D77" s="136">
        <v>3957.2</v>
      </c>
    </row>
    <row r="78" spans="1:4" ht="15.75">
      <c r="A78" s="29" t="s">
        <v>212</v>
      </c>
      <c r="B78" s="129" t="s">
        <v>156</v>
      </c>
      <c r="C78" s="135">
        <v>3229.2</v>
      </c>
      <c r="D78" s="136">
        <v>3433.3</v>
      </c>
    </row>
    <row r="79" spans="1:4" ht="15.75">
      <c r="A79" s="29" t="s">
        <v>212</v>
      </c>
      <c r="B79" s="129" t="s">
        <v>157</v>
      </c>
      <c r="C79" s="135">
        <v>3994.9</v>
      </c>
      <c r="D79" s="136">
        <v>4158.7</v>
      </c>
    </row>
    <row r="80" spans="1:4" ht="15.75">
      <c r="A80" s="29" t="s">
        <v>211</v>
      </c>
      <c r="B80" s="129" t="s">
        <v>105</v>
      </c>
      <c r="C80" s="135">
        <v>2748.2</v>
      </c>
      <c r="D80" s="136">
        <v>3030.3</v>
      </c>
    </row>
    <row r="81" spans="1:4" ht="15.75">
      <c r="A81" s="29" t="s">
        <v>214</v>
      </c>
      <c r="B81" s="129" t="s">
        <v>99</v>
      </c>
      <c r="C81" s="135">
        <v>2150.2</v>
      </c>
      <c r="D81" s="136">
        <v>2302.3</v>
      </c>
    </row>
    <row r="82" spans="1:4" ht="15.75">
      <c r="A82" s="29" t="s">
        <v>212</v>
      </c>
      <c r="B82" s="129" t="s">
        <v>158</v>
      </c>
      <c r="C82" s="135">
        <v>3601</v>
      </c>
      <c r="D82" s="136">
        <v>3854.5</v>
      </c>
    </row>
    <row r="83" spans="1:4" ht="15.75">
      <c r="A83" s="29" t="s">
        <v>212</v>
      </c>
      <c r="B83" s="129" t="s">
        <v>159</v>
      </c>
      <c r="C83" s="135">
        <v>5038.8</v>
      </c>
      <c r="D83" s="136">
        <v>5190.9</v>
      </c>
    </row>
    <row r="84" spans="1:4" ht="15.75">
      <c r="A84" s="29" t="s">
        <v>213</v>
      </c>
      <c r="B84" s="129" t="s">
        <v>107</v>
      </c>
      <c r="C84" s="135">
        <v>1826.5</v>
      </c>
      <c r="D84" s="136">
        <v>1943.5</v>
      </c>
    </row>
    <row r="85" spans="1:4" ht="15.75">
      <c r="A85" s="29" t="s">
        <v>212</v>
      </c>
      <c r="B85" s="129" t="s">
        <v>160</v>
      </c>
      <c r="C85" s="135">
        <v>2551.9</v>
      </c>
      <c r="D85" s="136">
        <v>2719.6</v>
      </c>
    </row>
    <row r="86" spans="1:4" ht="15.75">
      <c r="A86" s="29" t="s">
        <v>212</v>
      </c>
      <c r="B86" s="129" t="s">
        <v>161</v>
      </c>
      <c r="C86" s="135">
        <v>3270.8</v>
      </c>
      <c r="D86" s="136">
        <v>3387.8</v>
      </c>
    </row>
    <row r="87" spans="1:4" ht="15.75">
      <c r="A87" s="29" t="s">
        <v>211</v>
      </c>
      <c r="B87" s="129" t="s">
        <v>104</v>
      </c>
      <c r="C87" s="135">
        <v>1942.2</v>
      </c>
      <c r="D87" s="136">
        <v>2125.5</v>
      </c>
    </row>
    <row r="88" spans="1:4" ht="15.75">
      <c r="A88" s="230" t="s">
        <v>113</v>
      </c>
      <c r="B88" s="129" t="s">
        <v>114</v>
      </c>
      <c r="C88" s="136">
        <v>4058.6</v>
      </c>
      <c r="D88" s="136">
        <v>5076.5</v>
      </c>
    </row>
    <row r="89" spans="1:4" ht="15.75">
      <c r="A89" s="29" t="s">
        <v>210</v>
      </c>
      <c r="B89" s="129" t="s">
        <v>162</v>
      </c>
      <c r="C89" s="135">
        <v>4460.3</v>
      </c>
      <c r="D89" s="136">
        <v>4982.9</v>
      </c>
    </row>
    <row r="90" spans="1:4" ht="15.75">
      <c r="A90" s="29" t="s">
        <v>209</v>
      </c>
      <c r="B90" s="129" t="s">
        <v>163</v>
      </c>
      <c r="C90" s="135">
        <v>4487.6</v>
      </c>
      <c r="D90" s="136">
        <v>4702.1</v>
      </c>
    </row>
    <row r="91" spans="1:4" ht="15.75">
      <c r="A91" s="29" t="s">
        <v>208</v>
      </c>
      <c r="B91" s="129" t="s">
        <v>164</v>
      </c>
      <c r="C91" s="135">
        <v>3006.9</v>
      </c>
      <c r="D91" s="136">
        <v>3229.2</v>
      </c>
    </row>
    <row r="92" spans="1:4" ht="15.75">
      <c r="A92" s="29" t="s">
        <v>207</v>
      </c>
      <c r="B92" s="129" t="s">
        <v>165</v>
      </c>
      <c r="C92" s="135">
        <v>3486.6</v>
      </c>
      <c r="D92" s="136">
        <v>3671.2</v>
      </c>
    </row>
    <row r="93" spans="1:4" ht="15.75">
      <c r="A93" s="29" t="s">
        <v>206</v>
      </c>
      <c r="B93" s="129" t="s">
        <v>166</v>
      </c>
      <c r="C93" s="135">
        <v>4559.1</v>
      </c>
      <c r="D93" s="136">
        <v>4981.6</v>
      </c>
    </row>
    <row r="94" spans="1:4" ht="15.75">
      <c r="A94" s="29" t="s">
        <v>205</v>
      </c>
      <c r="B94" s="129" t="s">
        <v>167</v>
      </c>
      <c r="C94" s="135">
        <v>1430</v>
      </c>
      <c r="D94" s="136">
        <v>1491.1</v>
      </c>
    </row>
    <row r="95" spans="1:4" ht="15.75">
      <c r="A95" s="29" t="s">
        <v>204</v>
      </c>
      <c r="B95" s="129" t="s">
        <v>168</v>
      </c>
      <c r="C95" s="135">
        <v>1294.8</v>
      </c>
      <c r="D95" s="136">
        <v>1374.1</v>
      </c>
    </row>
    <row r="96" spans="1:4" ht="15.75">
      <c r="A96" s="29" t="s">
        <v>204</v>
      </c>
      <c r="B96" s="129" t="s">
        <v>169</v>
      </c>
      <c r="C96" s="135">
        <v>880.1</v>
      </c>
      <c r="D96" s="136">
        <v>920.4</v>
      </c>
    </row>
    <row r="97" spans="1:4" ht="15.75">
      <c r="A97" s="29" t="s">
        <v>204</v>
      </c>
      <c r="B97" s="129" t="s">
        <v>170</v>
      </c>
      <c r="C97" s="135">
        <v>725.4</v>
      </c>
      <c r="D97" s="136">
        <v>776.1</v>
      </c>
    </row>
    <row r="98" spans="1:4" ht="15.75">
      <c r="A98" s="29" t="s">
        <v>171</v>
      </c>
      <c r="B98" s="130" t="s">
        <v>172</v>
      </c>
      <c r="C98" s="135">
        <v>1201.2</v>
      </c>
      <c r="D98" s="136">
        <v>1201.2</v>
      </c>
    </row>
    <row r="99" spans="1:4" ht="15.75">
      <c r="A99" s="29" t="s">
        <v>171</v>
      </c>
      <c r="B99" s="130" t="s">
        <v>173</v>
      </c>
      <c r="C99" s="135">
        <v>999.7</v>
      </c>
      <c r="D99" s="136">
        <v>999.7</v>
      </c>
    </row>
    <row r="100" spans="1:4" ht="15.75">
      <c r="A100" s="125" t="s">
        <v>174</v>
      </c>
      <c r="B100" s="131" t="s">
        <v>175</v>
      </c>
      <c r="C100" s="135">
        <v>444.6</v>
      </c>
      <c r="D100" s="136">
        <v>444.6</v>
      </c>
    </row>
    <row r="101" spans="1:4" ht="15.75">
      <c r="A101" s="29" t="s">
        <v>203</v>
      </c>
      <c r="B101" s="129" t="s">
        <v>176</v>
      </c>
      <c r="C101" s="135">
        <v>1051.7</v>
      </c>
      <c r="D101" s="136">
        <v>1114.1</v>
      </c>
    </row>
    <row r="102" spans="1:4" ht="15.75">
      <c r="A102" s="29" t="s">
        <v>200</v>
      </c>
      <c r="B102" s="129" t="s">
        <v>177</v>
      </c>
      <c r="C102" s="135">
        <v>651.3</v>
      </c>
      <c r="D102" s="136">
        <v>742.3</v>
      </c>
    </row>
    <row r="103" spans="1:4" ht="15.75">
      <c r="A103" s="29" t="s">
        <v>201</v>
      </c>
      <c r="B103" s="129" t="s">
        <v>178</v>
      </c>
      <c r="C103" s="135">
        <v>746.2</v>
      </c>
      <c r="D103" s="136">
        <v>834.6</v>
      </c>
    </row>
    <row r="104" spans="1:4" ht="15.75">
      <c r="A104" s="29" t="s">
        <v>202</v>
      </c>
      <c r="B104" s="129" t="s">
        <v>179</v>
      </c>
      <c r="C104" s="135">
        <v>586.3</v>
      </c>
      <c r="D104" s="136">
        <v>650</v>
      </c>
    </row>
    <row r="105" spans="1:4" ht="15.75">
      <c r="A105" s="29" t="s">
        <v>304</v>
      </c>
      <c r="B105" s="129" t="s">
        <v>260</v>
      </c>
      <c r="C105" s="135"/>
      <c r="D105" s="136">
        <v>733.2</v>
      </c>
    </row>
    <row r="106" spans="1:4" ht="15.75">
      <c r="A106" s="127" t="s">
        <v>4</v>
      </c>
      <c r="B106" s="132" t="s">
        <v>334</v>
      </c>
      <c r="C106" s="135">
        <v>644.8</v>
      </c>
      <c r="D106" s="136">
        <v>644.8</v>
      </c>
    </row>
    <row r="107" spans="1:4" ht="16.5" thickBot="1">
      <c r="A107" s="30" t="s">
        <v>340</v>
      </c>
      <c r="B107" s="133" t="s">
        <v>332</v>
      </c>
      <c r="C107" s="137">
        <v>644.8</v>
      </c>
      <c r="D107" s="138">
        <v>644.8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skyland</dc:creator>
  <cp:keywords/>
  <dc:description/>
  <cp:lastModifiedBy>Andre</cp:lastModifiedBy>
  <cp:lastPrinted>2016-10-21T11:55:00Z</cp:lastPrinted>
  <dcterms:created xsi:type="dcterms:W3CDTF">2004-11-16T20:47:21Z</dcterms:created>
  <dcterms:modified xsi:type="dcterms:W3CDTF">2017-04-18T09:03:44Z</dcterms:modified>
  <cp:category/>
  <cp:version/>
  <cp:contentType/>
  <cp:contentStatus/>
</cp:coreProperties>
</file>